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.Venusu\大会申し込み\"/>
    </mc:Choice>
  </mc:AlternateContent>
  <workbookProtection lockStructure="1"/>
  <bookViews>
    <workbookView xWindow="0" yWindow="0" windowWidth="13005" windowHeight="100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<sst xmlns="http://schemas.openxmlformats.org/spreadsheetml/2006/main" count="432" uniqueCount="305">
  <si>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</si>
  <si>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</si>
  <si>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</si>
  <si>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</si>
  <si>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</si>
  <si>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</si>
  <si>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</si>
  <si>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</si>
  <si>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</si>
  <si>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</si>
  <si>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</si>
  <si>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</si>
  <si>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</si>
  <si>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</si>
  <si>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</si>
  <si>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</si>
  <si>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</si>
  <si>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</si>
  <si>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</si>
  <si>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</si>
  <si>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</si>
  <si>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</si>
  <si>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</si>
  <si>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</si>
  <si>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</si>
  <si>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</si>
  <si>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</si>
  <si>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</si>
  <si>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</si>
  <si>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</si>
  <si>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</si>
  <si>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</si>
  <si>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</si>
  <si>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</si>
  <si>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</si>
  <si>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</si>
  <si>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</si>
  <si>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</si>
  <si>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</si>
  <si>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</si>
  <si>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</si>
  <si>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</si>
  <si>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</si>
  <si>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</si>
  <si>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</si>
  <si>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</si>
  <si>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</si>
  <si>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</si>
  <si>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</si>
  <si>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</si>
  <si>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</si>
  <si>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</si>
  <si>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</si>
  <si>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</si>
  <si>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</si>
  <si>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</si>
  <si>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</si>
  <si>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</si>
  <si>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</si>
  <si>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</si>
  <si>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</si>
  <si>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</si>
  <si>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</si>
  <si>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</si>
  <si>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</si>
  <si>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</si>
  <si>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</si>
  <si>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</si>
  <si>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</si>
  <si>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</si>
  <si>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</si>
  <si>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</si>
  <si>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</si>
  <si>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</si>
  <si>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</si>
  <si>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</si>
  <si>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</si>
  <si>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</si>
  <si>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</si>
  <si>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</si>
  <si>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</si>
  <si>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</si>
  <si>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</si>
  <si>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</si>
  <si>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</si>
  <si>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</si>
  <si>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</si>
  <si>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</si>
  <si>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</si>
  <si>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</si>
  <si>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</si>
  <si>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</si>
  <si>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</si>
  <si>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</si>
  <si>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</si>
  <si>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</si>
  <si>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</si>
  <si>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</si>
  <si>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</si>
  <si>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</si>
  <si>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</si>
  <si>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</si>
  <si>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</si>
  <si>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</si>
  <si>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</si>
  <si>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</si>
  <si>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</si>
  <si>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</si>
  <si>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</si>
  <si>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</si>
  <si>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</si>
  <si>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</si>
  <si>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</si>
  <si>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</si>
  <si>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</si>
  <si>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</si>
  <si>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</si>
  <si>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</si>
  <si>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</si>
  <si>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</si>
  <si>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</si>
  <si>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</si>
  <si>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</si>
  <si>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</si>
  <si>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</si>
  <si>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</si>
  <si>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</si>
  <si>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</si>
  <si>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</si>
  <si>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</si>
  <si>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</si>
  <si>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</si>
  <si>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</si>
  <si>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</si>
  <si>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</si>
  <si>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</si>
  <si>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</si>
  <si>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</si>
  <si>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</si>
  <si>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</si>
  <si>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</si>
  <si>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</si>
  <si>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</si>
  <si>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</si>
  <si>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</si>
  <si>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</si>
  <si>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</si>
  <si>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</si>
  <si>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</si>
  <si>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</si>
  <si>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</si>
  <si>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</si>
  <si>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</si>
  <si>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</si>
  <si>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</si>
  <si>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</si>
  <si>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</si>
  <si>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</si>
  <si>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</si>
  <si>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</si>
  <si>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</si>
  <si>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</si>
  <si>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</si>
  <si>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</si>
  <si>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</si>
  <si>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</si>
  <si>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</si>
  <si>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</si>
  <si>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</si>
  <si>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</si>
  <si>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</si>
  <si>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</si>
  <si>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</si>
  <si>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</si>
  <si>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</si>
  <si>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</si>
  <si>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</si>
  <si>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</si>
  <si>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</si>
  <si>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</si>
  <si>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</si>
  <si>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</si>
  <si>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</si>
  <si>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</si>
  <si>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</si>
  <si>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</si>
  <si>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</si>
  <si>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</si>
  <si>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</si>
  <si>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</si>
  <si>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</si>
  <si>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</si>
  <si>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</si>
  <si>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</si>
  <si>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</si>
  <si>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</si>
  <si>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</si>
  <si>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</si>
  <si>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</si>
  <si>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</si>
  <si>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エヌ・ヴィーナス</t>
    <phoneticPr fontId="2"/>
  </si>
  <si>
    <t>N.VENUS</t>
    <phoneticPr fontId="2"/>
  </si>
  <si>
    <t>野田市</t>
    <rPh sb="0" eb="3">
      <t>ノダシ</t>
    </rPh>
    <phoneticPr fontId="2"/>
  </si>
  <si>
    <t>東武アーバンパークライン</t>
    <phoneticPr fontId="2"/>
  </si>
  <si>
    <t>梅郷</t>
    <rPh sb="0" eb="2">
      <t>ウメサト</t>
    </rPh>
    <phoneticPr fontId="2"/>
  </si>
  <si>
    <t>坂巻</t>
    <phoneticPr fontId="2"/>
  </si>
  <si>
    <t>利博</t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</si>
  <si>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</si>
  <si>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</si>
  <si>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ノリタカ</t>
    <phoneticPr fontId="2"/>
  </si>
  <si>
    <t>テラマエ</t>
    <phoneticPr fontId="2"/>
  </si>
  <si>
    <t>サカマキ</t>
    <phoneticPr fontId="2"/>
  </si>
  <si>
    <t>トシヒロ</t>
    <phoneticPr fontId="2"/>
  </si>
  <si>
    <t>原</t>
    <rPh sb="0" eb="1">
      <t>ハラ</t>
    </rPh>
    <phoneticPr fontId="2"/>
  </si>
  <si>
    <t>奈津子</t>
    <rPh sb="0" eb="3">
      <t>ナツコ</t>
    </rPh>
    <phoneticPr fontId="2"/>
  </si>
  <si>
    <t>ナツコ</t>
    <phoneticPr fontId="2"/>
  </si>
  <si>
    <t>ハラ</t>
    <phoneticPr fontId="2"/>
  </si>
  <si>
    <t>坂巻</t>
    <rPh sb="0" eb="2">
      <t>サカマキ</t>
    </rPh>
    <phoneticPr fontId="2"/>
  </si>
  <si>
    <t>サカマキ</t>
    <phoneticPr fontId="2"/>
  </si>
  <si>
    <t>トシヒロ</t>
    <phoneticPr fontId="2"/>
  </si>
  <si>
    <t>利博</t>
    <rPh sb="0" eb="2">
      <t>トシヒロ</t>
    </rPh>
    <phoneticPr fontId="2"/>
  </si>
  <si>
    <t>サカマキ</t>
    <phoneticPr fontId="2"/>
  </si>
  <si>
    <t>坂巻</t>
    <phoneticPr fontId="2"/>
  </si>
  <si>
    <t>トシヒロ</t>
    <phoneticPr fontId="2"/>
  </si>
  <si>
    <t>利博</t>
    <phoneticPr fontId="2"/>
  </si>
  <si>
    <t>277</t>
    <phoneticPr fontId="2"/>
  </si>
  <si>
    <t>0034</t>
    <phoneticPr fontId="2"/>
  </si>
  <si>
    <t>千葉県柏市藤心１－１８－９</t>
    <phoneticPr fontId="2"/>
  </si>
  <si>
    <t>090</t>
    <phoneticPr fontId="2"/>
  </si>
  <si>
    <t>3572</t>
    <phoneticPr fontId="2"/>
  </si>
  <si>
    <t>0521</t>
    <phoneticPr fontId="2"/>
  </si>
  <si>
    <t>278</t>
    <phoneticPr fontId="2"/>
  </si>
  <si>
    <t>0015</t>
    <phoneticPr fontId="2"/>
  </si>
  <si>
    <t>04</t>
    <phoneticPr fontId="2"/>
  </si>
  <si>
    <t>7138</t>
    <phoneticPr fontId="2"/>
  </si>
  <si>
    <t>4822</t>
    <phoneticPr fontId="2"/>
  </si>
  <si>
    <t>04</t>
    <phoneticPr fontId="2"/>
  </si>
  <si>
    <t>7138</t>
    <phoneticPr fontId="2"/>
  </si>
  <si>
    <t>4707</t>
    <phoneticPr fontId="2"/>
  </si>
  <si>
    <t>0011</t>
    <phoneticPr fontId="2"/>
  </si>
  <si>
    <t>野田市三ツ堀８３２－２９</t>
    <phoneticPr fontId="2"/>
  </si>
  <si>
    <t>千葉県野田市西三ヶ尾７３９－２</t>
    <phoneticPr fontId="2"/>
  </si>
  <si>
    <t>０４－７１３８－４８２２</t>
    <phoneticPr fontId="2"/>
  </si>
  <si>
    <t>0015</t>
    <phoneticPr fontId="2"/>
  </si>
  <si>
    <t>千葉県野田市西三ヶ尾７３９－２</t>
    <phoneticPr fontId="2"/>
  </si>
  <si>
    <t>7138</t>
    <phoneticPr fontId="2"/>
  </si>
  <si>
    <t>4822</t>
    <phoneticPr fontId="2"/>
  </si>
  <si>
    <t>コイソ</t>
    <phoneticPr fontId="2"/>
  </si>
  <si>
    <t>カノン</t>
    <phoneticPr fontId="2"/>
  </si>
  <si>
    <t>花音</t>
    <rPh sb="0" eb="2">
      <t>カノン</t>
    </rPh>
    <phoneticPr fontId="2"/>
  </si>
  <si>
    <t>小磯</t>
    <rPh sb="0" eb="2">
      <t>コイソ</t>
    </rPh>
    <phoneticPr fontId="2"/>
  </si>
  <si>
    <t>エンドウ</t>
    <phoneticPr fontId="2"/>
  </si>
  <si>
    <t>遠藤</t>
    <rPh sb="0" eb="2">
      <t>エンドウ</t>
    </rPh>
    <phoneticPr fontId="2"/>
  </si>
  <si>
    <t>朱里</t>
    <rPh sb="0" eb="2">
      <t>アカリ</t>
    </rPh>
    <phoneticPr fontId="2"/>
  </si>
  <si>
    <t>アカリ</t>
    <phoneticPr fontId="2"/>
  </si>
  <si>
    <t>チバ</t>
    <phoneticPr fontId="2"/>
  </si>
  <si>
    <t>愛花</t>
    <rPh sb="0" eb="2">
      <t>アイカ</t>
    </rPh>
    <phoneticPr fontId="2"/>
  </si>
  <si>
    <t>アイカ</t>
    <phoneticPr fontId="2"/>
  </si>
  <si>
    <t>ハラ</t>
    <phoneticPr fontId="2"/>
  </si>
  <si>
    <t>原</t>
    <rPh sb="0" eb="1">
      <t>ハラ</t>
    </rPh>
    <phoneticPr fontId="2"/>
  </si>
  <si>
    <t>舞衣</t>
    <rPh sb="0" eb="2">
      <t>マイ</t>
    </rPh>
    <phoneticPr fontId="2"/>
  </si>
  <si>
    <t>マイ</t>
    <phoneticPr fontId="2"/>
  </si>
  <si>
    <t>春日井</t>
    <rPh sb="0" eb="3">
      <t>カスガイ</t>
    </rPh>
    <phoneticPr fontId="2"/>
  </si>
  <si>
    <t>カスガイ</t>
    <phoneticPr fontId="2"/>
  </si>
  <si>
    <t>ハルカ</t>
    <phoneticPr fontId="2"/>
  </si>
  <si>
    <t>遥香</t>
    <rPh sb="0" eb="2">
      <t>ハルカ</t>
    </rPh>
    <phoneticPr fontId="2"/>
  </si>
  <si>
    <t>フナバラ</t>
    <phoneticPr fontId="2"/>
  </si>
  <si>
    <t>船原</t>
    <rPh sb="0" eb="2">
      <t>フナバラ</t>
    </rPh>
    <phoneticPr fontId="2"/>
  </si>
  <si>
    <t>優咲</t>
    <rPh sb="0" eb="1">
      <t>ユウ</t>
    </rPh>
    <rPh sb="1" eb="2">
      <t>サキ</t>
    </rPh>
    <phoneticPr fontId="2"/>
  </si>
  <si>
    <t>ユサ</t>
    <phoneticPr fontId="2"/>
  </si>
  <si>
    <t>アラマキ</t>
    <phoneticPr fontId="2"/>
  </si>
  <si>
    <t>荒巻</t>
    <rPh sb="0" eb="2">
      <t>アラマキ</t>
    </rPh>
    <phoneticPr fontId="2"/>
  </si>
  <si>
    <t>結羽</t>
    <rPh sb="0" eb="1">
      <t>ユイ</t>
    </rPh>
    <rPh sb="1" eb="2">
      <t>ハ</t>
    </rPh>
    <phoneticPr fontId="2"/>
  </si>
  <si>
    <t>ユウハ</t>
    <phoneticPr fontId="2"/>
  </si>
  <si>
    <t>フクザワ</t>
    <phoneticPr fontId="2"/>
  </si>
  <si>
    <t>福澤</t>
    <rPh sb="0" eb="2">
      <t>フクザワ</t>
    </rPh>
    <phoneticPr fontId="2"/>
  </si>
  <si>
    <t>未希</t>
    <rPh sb="0" eb="2">
      <t>ミキ</t>
    </rPh>
    <phoneticPr fontId="2"/>
  </si>
  <si>
    <t>ミキ</t>
    <phoneticPr fontId="2"/>
  </si>
  <si>
    <t>オオタ</t>
    <phoneticPr fontId="2"/>
  </si>
  <si>
    <t>太田</t>
    <rPh sb="0" eb="2">
      <t>オオタ</t>
    </rPh>
    <phoneticPr fontId="2"/>
  </si>
  <si>
    <t>萌花</t>
    <rPh sb="0" eb="1">
      <t>モエ</t>
    </rPh>
    <rPh sb="1" eb="2">
      <t>カ</t>
    </rPh>
    <phoneticPr fontId="2"/>
  </si>
  <si>
    <t>モカ</t>
    <phoneticPr fontId="2"/>
  </si>
  <si>
    <t>オオカワ</t>
    <phoneticPr fontId="2"/>
  </si>
  <si>
    <t>大川</t>
    <rPh sb="0" eb="2">
      <t>オオカワ</t>
    </rPh>
    <phoneticPr fontId="2"/>
  </si>
  <si>
    <t>リマ</t>
    <phoneticPr fontId="2"/>
  </si>
  <si>
    <t>莉茉</t>
    <phoneticPr fontId="2"/>
  </si>
  <si>
    <t>ワタナベ</t>
    <phoneticPr fontId="2"/>
  </si>
  <si>
    <t>渡辺</t>
    <rPh sb="0" eb="2">
      <t>ワタナベ</t>
    </rPh>
    <phoneticPr fontId="2"/>
  </si>
  <si>
    <t>美桜</t>
    <rPh sb="0" eb="2">
      <t>ミオ</t>
    </rPh>
    <phoneticPr fontId="2"/>
  </si>
  <si>
    <t>ミオ</t>
    <phoneticPr fontId="2"/>
  </si>
  <si>
    <t>スズキ</t>
    <phoneticPr fontId="2"/>
  </si>
  <si>
    <t>鈴木</t>
    <rPh sb="0" eb="2">
      <t>スズキ</t>
    </rPh>
    <phoneticPr fontId="2"/>
  </si>
  <si>
    <t>アオイ</t>
    <phoneticPr fontId="2"/>
  </si>
  <si>
    <t>葵唯</t>
    <rPh sb="0" eb="1">
      <t>アオイ</t>
    </rPh>
    <rPh sb="1" eb="2">
      <t>ユイ</t>
    </rPh>
    <phoneticPr fontId="2"/>
  </si>
  <si>
    <t>野田市立南部小学校</t>
    <phoneticPr fontId="2"/>
  </si>
  <si>
    <t>野田市立南部小学校</t>
    <phoneticPr fontId="2"/>
  </si>
  <si>
    <t>野田市立南部小学校</t>
    <phoneticPr fontId="2"/>
  </si>
  <si>
    <t>野田市立南部小学校</t>
    <phoneticPr fontId="2"/>
  </si>
  <si>
    <t>千葉</t>
    <phoneticPr fontId="2"/>
  </si>
  <si>
    <t>野田市立みずき小学校</t>
    <phoneticPr fontId="2"/>
  </si>
  <si>
    <t>野田市立二ツ塚小学校</t>
    <phoneticPr fontId="2"/>
  </si>
  <si>
    <t>野田市立二ツ塚小学校</t>
    <phoneticPr fontId="2"/>
  </si>
  <si>
    <t>野田市立東部小学校</t>
    <phoneticPr fontId="2"/>
  </si>
  <si>
    <t>野田市立福田第二小学校</t>
    <phoneticPr fontId="2"/>
  </si>
  <si>
    <t>キャプテン＆セッターの花音、エースの朱里、レシーブの成長を感じる愛花、この６年生を中心に日々練習に励んでいます。どんなボールもあきらめずに追いかけます！！めきめきと実力を付けて来て、今大会はベスト４を目指します。</t>
    <rPh sb="11" eb="13">
      <t>カノン</t>
    </rPh>
    <rPh sb="18" eb="20">
      <t>アカリ</t>
    </rPh>
    <rPh sb="26" eb="28">
      <t>セイチョウ</t>
    </rPh>
    <rPh sb="29" eb="30">
      <t>カン</t>
    </rPh>
    <rPh sb="32" eb="34">
      <t>アイカ</t>
    </rPh>
    <rPh sb="38" eb="40">
      <t>ネンセイ</t>
    </rPh>
    <rPh sb="41" eb="43">
      <t>チュウシン</t>
    </rPh>
    <rPh sb="44" eb="46">
      <t>ヒビ</t>
    </rPh>
    <rPh sb="46" eb="48">
      <t>レンシュウ</t>
    </rPh>
    <rPh sb="49" eb="50">
      <t>ハゲ</t>
    </rPh>
    <rPh sb="69" eb="70">
      <t>オ</t>
    </rPh>
    <rPh sb="82" eb="84">
      <t>ジツリョク</t>
    </rPh>
    <rPh sb="85" eb="86">
      <t>ツ</t>
    </rPh>
    <rPh sb="88" eb="89">
      <t>キ</t>
    </rPh>
    <rPh sb="91" eb="94">
      <t>コンタイカイ</t>
    </rPh>
    <rPh sb="100" eb="102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</si>
</sst>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434252460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21006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210</v>
      </c>
      <c r="D7" s="133"/>
      <c r="E7" s="134" t="s">
        <v>209</v>
      </c>
      <c r="F7" s="135"/>
      <c r="G7" s="226">
        <v>514592739</v>
      </c>
      <c r="H7" s="226"/>
      <c r="I7" s="226"/>
      <c r="J7" s="226">
        <v>18432</v>
      </c>
      <c r="K7" s="226"/>
      <c r="L7" s="226"/>
      <c r="M7" s="226"/>
      <c r="N7" s="226"/>
      <c r="O7" s="226"/>
      <c r="P7" s="199" t="s">
        <v>72</v>
      </c>
      <c r="Q7" s="200"/>
      <c r="R7" s="168" t="s">
        <v>225</v>
      </c>
      <c r="S7" s="168"/>
      <c r="T7" s="168"/>
      <c r="U7" s="168"/>
      <c r="V7" s="50" t="s">
        <v>73</v>
      </c>
      <c r="W7" s="158" t="s">
        <v>226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228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229</v>
      </c>
      <c r="AL8" s="85"/>
      <c r="AM8" s="85"/>
      <c r="AN8" s="85"/>
      <c r="AO8" s="60" t="s">
        <v>76</v>
      </c>
      <c r="AP8" s="85" t="s">
        <v>230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211</v>
      </c>
      <c r="D9" s="133"/>
      <c r="E9" s="134" t="s">
        <v>212</v>
      </c>
      <c r="F9" s="135"/>
      <c r="G9" s="226">
        <v>514592739</v>
      </c>
      <c r="H9" s="226"/>
      <c r="I9" s="226"/>
      <c r="J9" s="226">
        <v>24095</v>
      </c>
      <c r="K9" s="226"/>
      <c r="L9" s="226"/>
      <c r="M9" s="226"/>
      <c r="N9" s="226"/>
      <c r="O9" s="226"/>
      <c r="P9" s="199" t="s">
        <v>72</v>
      </c>
      <c r="Q9" s="200"/>
      <c r="R9" s="168" t="s">
        <v>231</v>
      </c>
      <c r="S9" s="168"/>
      <c r="T9" s="168"/>
      <c r="U9" s="168"/>
      <c r="V9" s="50" t="s">
        <v>73</v>
      </c>
      <c r="W9" s="158" t="s">
        <v>232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233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6"/>
      <c r="C10" s="136" t="s">
        <v>205</v>
      </c>
      <c r="D10" s="137"/>
      <c r="E10" s="138" t="s">
        <v>206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244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234</v>
      </c>
      <c r="AL10" s="85"/>
      <c r="AM10" s="85"/>
      <c r="AN10" s="85"/>
      <c r="AO10" s="60" t="s">
        <v>195</v>
      </c>
      <c r="AP10" s="85" t="s">
        <v>235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216</v>
      </c>
      <c r="D11" s="133"/>
      <c r="E11" s="134" t="s">
        <v>215</v>
      </c>
      <c r="F11" s="135"/>
      <c r="G11" s="226">
        <v>514729643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231</v>
      </c>
      <c r="S11" s="168"/>
      <c r="T11" s="168"/>
      <c r="U11" s="168"/>
      <c r="V11" s="50" t="s">
        <v>73</v>
      </c>
      <c r="W11" s="158" t="s">
        <v>239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236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6"/>
      <c r="B12" s="166"/>
      <c r="C12" s="136" t="s">
        <v>213</v>
      </c>
      <c r="D12" s="137"/>
      <c r="E12" s="138" t="s">
        <v>214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240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237</v>
      </c>
      <c r="AL12" s="85"/>
      <c r="AM12" s="85"/>
      <c r="AN12" s="85"/>
      <c r="AO12" s="60" t="s">
        <v>195</v>
      </c>
      <c r="AP12" s="85" t="s">
        <v>238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218</v>
      </c>
      <c r="D13" s="133"/>
      <c r="E13" s="134" t="s">
        <v>219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217</v>
      </c>
      <c r="D14" s="137"/>
      <c r="E14" s="138" t="s">
        <v>220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221</v>
      </c>
      <c r="D15" s="133"/>
      <c r="E15" s="134" t="s">
        <v>223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231</v>
      </c>
      <c r="S15" s="168"/>
      <c r="T15" s="168"/>
      <c r="U15" s="168"/>
      <c r="V15" s="49" t="s">
        <v>73</v>
      </c>
      <c r="W15" s="158" t="s">
        <v>243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236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>
      <c r="A16" s="96"/>
      <c r="B16" s="166"/>
      <c r="C16" s="136" t="s">
        <v>222</v>
      </c>
      <c r="D16" s="137"/>
      <c r="E16" s="138" t="s">
        <v>224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245</v>
      </c>
      <c r="AL16" s="85"/>
      <c r="AM16" s="85"/>
      <c r="AN16" s="85"/>
      <c r="AO16" s="60" t="s">
        <v>195</v>
      </c>
      <c r="AP16" s="85" t="s">
        <v>246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">
        <v>241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">
        <v>242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>
        <v>90</v>
      </c>
      <c r="D21" s="231"/>
      <c r="E21" s="231">
        <v>1614</v>
      </c>
      <c r="F21" s="231"/>
      <c r="G21" s="231">
        <v>7046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132" t="s">
        <v>247</v>
      </c>
      <c r="D25" s="133"/>
      <c r="E25" s="134" t="s">
        <v>248</v>
      </c>
      <c r="F25" s="135"/>
      <c r="G25" s="119">
        <v>6</v>
      </c>
      <c r="H25" s="120"/>
      <c r="I25" s="123" t="s">
        <v>294</v>
      </c>
      <c r="J25" s="124"/>
      <c r="K25" s="124"/>
      <c r="L25" s="120"/>
      <c r="M25" s="119">
        <v>514312429</v>
      </c>
      <c r="N25" s="124"/>
      <c r="O25" s="120"/>
      <c r="P25" s="119">
        <v>149</v>
      </c>
      <c r="Q25" s="124"/>
      <c r="R25" s="124"/>
      <c r="S25" s="124"/>
      <c r="T25" s="126"/>
      <c r="U25" s="1"/>
      <c r="V25" s="1"/>
      <c r="W25" s="1"/>
      <c r="X25" s="1"/>
      <c r="Y25" s="233">
        <v>15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250</v>
      </c>
      <c r="D26" s="137"/>
      <c r="E26" s="138" t="s">
        <v>249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251</v>
      </c>
      <c r="D27" s="133"/>
      <c r="E27" s="134" t="s">
        <v>254</v>
      </c>
      <c r="F27" s="135"/>
      <c r="G27" s="119">
        <v>6</v>
      </c>
      <c r="H27" s="120"/>
      <c r="I27" s="123" t="s">
        <v>295</v>
      </c>
      <c r="J27" s="124"/>
      <c r="K27" s="124"/>
      <c r="L27" s="120"/>
      <c r="M27" s="119">
        <v>512182253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252</v>
      </c>
      <c r="D28" s="137"/>
      <c r="E28" s="138" t="s">
        <v>253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255</v>
      </c>
      <c r="D29" s="133"/>
      <c r="E29" s="134" t="s">
        <v>257</v>
      </c>
      <c r="F29" s="135"/>
      <c r="G29" s="119">
        <v>6</v>
      </c>
      <c r="H29" s="120"/>
      <c r="I29" s="123" t="s">
        <v>299</v>
      </c>
      <c r="J29" s="124"/>
      <c r="K29" s="124"/>
      <c r="L29" s="120"/>
      <c r="M29" s="119">
        <v>514496761</v>
      </c>
      <c r="N29" s="124"/>
      <c r="O29" s="120"/>
      <c r="P29" s="119">
        <v>146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298</v>
      </c>
      <c r="D30" s="137"/>
      <c r="E30" s="138" t="s">
        <v>256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258</v>
      </c>
      <c r="D31" s="133"/>
      <c r="E31" s="134" t="s">
        <v>261</v>
      </c>
      <c r="F31" s="135"/>
      <c r="G31" s="119">
        <v>5</v>
      </c>
      <c r="H31" s="120"/>
      <c r="I31" s="123" t="s">
        <v>300</v>
      </c>
      <c r="J31" s="124"/>
      <c r="K31" s="124"/>
      <c r="L31" s="120"/>
      <c r="M31" s="119">
        <v>513459973</v>
      </c>
      <c r="N31" s="124"/>
      <c r="O31" s="120"/>
      <c r="P31" s="119">
        <v>140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259</v>
      </c>
      <c r="D32" s="137"/>
      <c r="E32" s="138" t="s">
        <v>260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263</v>
      </c>
      <c r="D33" s="133"/>
      <c r="E33" s="134" t="s">
        <v>264</v>
      </c>
      <c r="F33" s="135"/>
      <c r="G33" s="119">
        <v>5</v>
      </c>
      <c r="H33" s="120"/>
      <c r="I33" s="123" t="s">
        <v>300</v>
      </c>
      <c r="J33" s="124"/>
      <c r="K33" s="124"/>
      <c r="L33" s="120"/>
      <c r="M33" s="119">
        <v>513506662</v>
      </c>
      <c r="N33" s="124"/>
      <c r="O33" s="120"/>
      <c r="P33" s="119">
        <v>134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262</v>
      </c>
      <c r="D34" s="137"/>
      <c r="E34" s="138" t="s">
        <v>265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266</v>
      </c>
      <c r="D35" s="133"/>
      <c r="E35" s="134" t="s">
        <v>269</v>
      </c>
      <c r="F35" s="135"/>
      <c r="G35" s="119">
        <v>5</v>
      </c>
      <c r="H35" s="120"/>
      <c r="I35" s="123" t="s">
        <v>294</v>
      </c>
      <c r="J35" s="124"/>
      <c r="K35" s="124"/>
      <c r="L35" s="120"/>
      <c r="M35" s="119">
        <v>514451247</v>
      </c>
      <c r="N35" s="124"/>
      <c r="O35" s="120"/>
      <c r="P35" s="119">
        <v>148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267</v>
      </c>
      <c r="D36" s="137"/>
      <c r="E36" s="138" t="s">
        <v>268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270</v>
      </c>
      <c r="D37" s="133"/>
      <c r="E37" s="134" t="s">
        <v>273</v>
      </c>
      <c r="F37" s="135"/>
      <c r="G37" s="119">
        <v>5</v>
      </c>
      <c r="H37" s="120"/>
      <c r="I37" s="123" t="s">
        <v>303</v>
      </c>
      <c r="J37" s="124"/>
      <c r="K37" s="124"/>
      <c r="L37" s="120"/>
      <c r="M37" s="119">
        <v>512381360</v>
      </c>
      <c r="N37" s="124"/>
      <c r="O37" s="120"/>
      <c r="P37" s="119">
        <v>136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271</v>
      </c>
      <c r="D38" s="137"/>
      <c r="E38" s="138" t="s">
        <v>272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274</v>
      </c>
      <c r="D39" s="133"/>
      <c r="E39" s="134" t="s">
        <v>277</v>
      </c>
      <c r="F39" s="135"/>
      <c r="G39" s="119">
        <v>5</v>
      </c>
      <c r="H39" s="120"/>
      <c r="I39" s="123" t="s">
        <v>300</v>
      </c>
      <c r="J39" s="124"/>
      <c r="K39" s="124"/>
      <c r="L39" s="120"/>
      <c r="M39" s="119">
        <v>514620484</v>
      </c>
      <c r="N39" s="124"/>
      <c r="O39" s="120"/>
      <c r="P39" s="119">
        <v>153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275</v>
      </c>
      <c r="D40" s="137"/>
      <c r="E40" s="138" t="s">
        <v>276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278</v>
      </c>
      <c r="D41" s="133"/>
      <c r="E41" s="134" t="s">
        <v>281</v>
      </c>
      <c r="F41" s="135"/>
      <c r="G41" s="119">
        <v>5</v>
      </c>
      <c r="H41" s="120"/>
      <c r="I41" s="123" t="s">
        <v>301</v>
      </c>
      <c r="J41" s="124"/>
      <c r="K41" s="124"/>
      <c r="L41" s="120"/>
      <c r="M41" s="119">
        <v>515880825</v>
      </c>
      <c r="N41" s="124"/>
      <c r="O41" s="120"/>
      <c r="P41" s="119">
        <v>145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279</v>
      </c>
      <c r="D42" s="137"/>
      <c r="E42" s="138" t="s">
        <v>280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282</v>
      </c>
      <c r="D43" s="133"/>
      <c r="E43" s="134" t="s">
        <v>284</v>
      </c>
      <c r="F43" s="135"/>
      <c r="G43" s="119">
        <v>4</v>
      </c>
      <c r="H43" s="120"/>
      <c r="I43" s="123" t="s">
        <v>296</v>
      </c>
      <c r="J43" s="124"/>
      <c r="K43" s="124"/>
      <c r="L43" s="120"/>
      <c r="M43" s="119">
        <v>514451257</v>
      </c>
      <c r="N43" s="124"/>
      <c r="O43" s="120"/>
      <c r="P43" s="119">
        <v>139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283</v>
      </c>
      <c r="D44" s="137"/>
      <c r="E44" s="138" t="s">
        <v>285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286</v>
      </c>
      <c r="D45" s="133"/>
      <c r="E45" s="134" t="s">
        <v>289</v>
      </c>
      <c r="F45" s="135"/>
      <c r="G45" s="119">
        <v>5</v>
      </c>
      <c r="H45" s="120"/>
      <c r="I45" s="123" t="s">
        <v>302</v>
      </c>
      <c r="J45" s="124"/>
      <c r="K45" s="124"/>
      <c r="L45" s="120"/>
      <c r="M45" s="119">
        <v>514725039</v>
      </c>
      <c r="N45" s="124"/>
      <c r="O45" s="120"/>
      <c r="P45" s="119">
        <v>136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287</v>
      </c>
      <c r="D46" s="137"/>
      <c r="E46" s="138" t="s">
        <v>288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290</v>
      </c>
      <c r="D47" s="133"/>
      <c r="E47" s="134" t="s">
        <v>292</v>
      </c>
      <c r="F47" s="135"/>
      <c r="G47" s="119">
        <v>5</v>
      </c>
      <c r="H47" s="120"/>
      <c r="I47" s="123" t="s">
        <v>297</v>
      </c>
      <c r="J47" s="124"/>
      <c r="K47" s="124"/>
      <c r="L47" s="120"/>
      <c r="M47" s="119">
        <v>515880815</v>
      </c>
      <c r="N47" s="124"/>
      <c r="O47" s="120"/>
      <c r="P47" s="119">
        <v>133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291</v>
      </c>
      <c r="D48" s="215"/>
      <c r="E48" s="216" t="s">
        <v>293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304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N.VENUS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434252460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寺前　式孝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514592739</v>
      </c>
      <c r="H7" s="271"/>
      <c r="I7" s="271"/>
      <c r="J7" s="271">
        <f>IF(入力!J7="","",入力!J7)</f>
        <v>18432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坂巻　利博</v>
      </c>
      <c r="D9" s="265"/>
      <c r="E9" s="265"/>
      <c r="F9" s="265"/>
      <c r="G9" s="271">
        <f>IF(入力!G9="","",入力!G9)</f>
        <v>514592739</v>
      </c>
      <c r="H9" s="271"/>
      <c r="I9" s="271"/>
      <c r="J9" s="271">
        <f>IF(入力!J9="","",入力!J9)</f>
        <v>24095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原　奈津子</v>
      </c>
      <c r="D11" s="265"/>
      <c r="E11" s="265"/>
      <c r="F11" s="265"/>
      <c r="G11" s="271">
        <f>IF(入力!G11="","",入力!G11)</f>
        <v>514729643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坂巻　利博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坂巻　利博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千葉県野田市西三ヶ尾７３９－２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０４－７１３８－４８２２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90－1614－7046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小磯　花音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野田市立南部小学校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514312429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遠藤　朱里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野田市立南部小学校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512182253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千葉　愛花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野田市立みずき小学校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514496761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原　舞衣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野田市立二ツ塚小学校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513459973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春日井　遥香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野田市立二ツ塚小学校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513506662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船原　優咲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野田市立南部小学校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514451247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荒巻　結羽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野田市立福田第二小学校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512381360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福澤　未希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野田市立二ツ塚小学校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514620484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太田　萌花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野田市立二ツ塚小学校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515880825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大川　莉茉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野田市立南部小学校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514451257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渡辺　美桜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野田市立東部小学校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514725039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鈴木　葵唯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野田市立南部小学校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515880815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エヌ・ヴィーナス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野田市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東武アーバンパークライン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N.VENUS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434252460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梅郷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18432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24095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テラマエ　ノリタカ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46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277</v>
      </c>
      <c r="AC22" s="331"/>
      <c r="AD22" s="331"/>
      <c r="AE22" s="331"/>
      <c r="AF22" s="16" t="s">
        <v>73</v>
      </c>
      <c r="AG22" s="331" t="str">
        <f>IF(入力!W7="","",入力!W7)</f>
        <v>0034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寺前　式孝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千葉県柏市藤心１－１８－９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3572</v>
      </c>
      <c r="AY23" s="321"/>
      <c r="AZ23" s="321"/>
      <c r="BA23" s="321"/>
      <c r="BB23" s="19" t="s">
        <v>76</v>
      </c>
      <c r="BC23" s="321" t="str">
        <f>IF(入力!AP8="","",入力!AP8)</f>
        <v>0521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サカマキ　トシヒロ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44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278</v>
      </c>
      <c r="AC24" s="331"/>
      <c r="AD24" s="331"/>
      <c r="AE24" s="331"/>
      <c r="AF24" s="16" t="s">
        <v>73</v>
      </c>
      <c r="AG24" s="331" t="str">
        <f>IF(入力!W9="","",入力!W9)</f>
        <v>0015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坂巻　利博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千葉県野田市西三ヶ尾７３９－２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7138</v>
      </c>
      <c r="AY25" s="321"/>
      <c r="AZ25" s="321"/>
      <c r="BA25" s="321"/>
      <c r="BB25" s="19" t="s">
        <v>76</v>
      </c>
      <c r="BC25" s="321" t="str">
        <f>IF(入力!AP10="","",入力!AP10)</f>
        <v>4822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ハラ　ナツコ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46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278</v>
      </c>
      <c r="AC26" s="331"/>
      <c r="AD26" s="331"/>
      <c r="AE26" s="331"/>
      <c r="AF26" s="16" t="s">
        <v>73</v>
      </c>
      <c r="AG26" s="331" t="str">
        <f>IF(入力!W11="","",入力!W11)</f>
        <v>0011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04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原　奈津子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野田市三ツ堀８３２－２９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7138</v>
      </c>
      <c r="AY27" s="321"/>
      <c r="AZ27" s="321"/>
      <c r="BA27" s="321"/>
      <c r="BB27" s="19" t="s">
        <v>76</v>
      </c>
      <c r="BC27" s="321" t="str">
        <f>IF(入力!AP12="","",入力!AP12)</f>
        <v>4707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サカマキ　トシヒロ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44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278</v>
      </c>
      <c r="AC28" s="331"/>
      <c r="AD28" s="331"/>
      <c r="AE28" s="331"/>
      <c r="AF28" s="16" t="s">
        <v>73</v>
      </c>
      <c r="AG28" s="331" t="str">
        <f>IF(入力!W15="","",入力!W15)</f>
        <v>0015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坂巻　利博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/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7138</v>
      </c>
      <c r="AY29" s="333"/>
      <c r="AZ29" s="333"/>
      <c r="BA29" s="333"/>
      <c r="BB29" s="73" t="s">
        <v>76</v>
      </c>
      <c r="BC29" s="333" t="str">
        <f>IF(入力!AP16="","",入力!AP16)</f>
        <v>4822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>
        <f>IF(入力!B25="","",入力!B25)</f>
        <v>1</v>
      </c>
      <c r="D34" s="282"/>
      <c r="E34" s="283"/>
      <c r="F34" s="287" t="str">
        <f>IF(入力!C26="","",入力!C25&amp;"　"&amp;入力!E25&amp;"
"&amp;入力!C26&amp;"　"&amp;入力!E26)</f>
        <v>コイソ　カノン
小磯　花音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野田市立南部小学校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514312429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149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エンドウ　アカリ
遠藤　朱里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野田市立南部小学校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512182253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チバ　アイカ
千葉　愛花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野田市立みずき小学校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514496761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146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ハラ　マイ
原　舞衣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野田市立二ツ塚小学校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513459973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カスガイ　ハルカ
春日井　遥香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野田市立二ツ塚小学校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513506662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134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フナバラ　ユサ
船原　優咲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野田市立南部小学校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514451247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148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アラマキ　ユウハ
荒巻　結羽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野田市立福田第二小学校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512381360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136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フクザワ　ミキ
福澤　未希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野田市立二ツ塚小学校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514620484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153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オオタ　モカ
太田　萌花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野田市立二ツ塚小学校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515880825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145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オオカワ　リマ
大川　莉茉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野田市立南部小学校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514451257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139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ワタナベ　ミオ
渡辺　美桜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野田市立東部小学校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514725039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136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スズキ　アオイ
鈴木　葵唯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5</v>
      </c>
      <c r="R56" s="294"/>
      <c r="S56" s="295"/>
      <c r="T56" s="299" t="str">
        <f>IF(入力!I47="","",入力!I47)</f>
        <v>野田市立南部小学校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515880815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133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N.VENUS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434252460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寺前　式孝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514592739</v>
      </c>
      <c r="H7" s="271"/>
      <c r="I7" s="271"/>
      <c r="J7" s="271">
        <f>IF(入力!J7="","",入力!J7)</f>
        <v>18432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坂巻　利博</v>
      </c>
      <c r="D9" s="265"/>
      <c r="E9" s="265"/>
      <c r="F9" s="265"/>
      <c r="G9" s="271">
        <f>IF(入力!G9="","",入力!G9)</f>
        <v>514592739</v>
      </c>
      <c r="H9" s="271"/>
      <c r="I9" s="271"/>
      <c r="J9" s="271">
        <f>IF(入力!J9="","",入力!J9)</f>
        <v>24095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原　奈津子</v>
      </c>
      <c r="D11" s="265"/>
      <c r="E11" s="265"/>
      <c r="F11" s="265"/>
      <c r="G11" s="271">
        <f>IF(入力!G11="","",入力!G11)</f>
        <v>514729643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坂巻　利博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坂巻　利博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千葉県野田市西三ヶ尾７３９－２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０４－７１３８－４８２２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90－1614－7046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小磯　花音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野田市立南部小学校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514312429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遠藤　朱里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野田市立南部小学校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512182253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千葉　愛花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野田市立みずき小学校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514496761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原　舞衣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野田市立二ツ塚小学校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513459973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春日井　遥香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野田市立二ツ塚小学校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513506662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船原　優咲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野田市立南部小学校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514451247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荒巻　結羽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野田市立福田第二小学校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512381360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福澤　未希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野田市立二ツ塚小学校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514620484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太田　萌花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野田市立二ツ塚小学校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515880825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大川　莉茉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野田市立南部小学校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514451257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渡辺　美桜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野田市立東部小学校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514725039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鈴木　葵唯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野田市立南部小学校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515880815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N.VENUS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434252460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寺前　式孝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514592739</v>
      </c>
      <c r="H7" s="271"/>
      <c r="I7" s="271"/>
      <c r="J7" s="271">
        <f>IF(入力!J7="","",入力!J7)</f>
        <v>18432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坂巻　利博</v>
      </c>
      <c r="D9" s="265"/>
      <c r="E9" s="265"/>
      <c r="F9" s="265"/>
      <c r="G9" s="271">
        <f>IF(入力!G9="","",入力!G9)</f>
        <v>514592739</v>
      </c>
      <c r="H9" s="271"/>
      <c r="I9" s="271"/>
      <c r="J9" s="271">
        <f>IF(入力!J9="","",入力!J9)</f>
        <v>24095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原　奈津子</v>
      </c>
      <c r="D11" s="265"/>
      <c r="E11" s="265"/>
      <c r="F11" s="265"/>
      <c r="G11" s="271">
        <f>IF(入力!G11="","",入力!G11)</f>
        <v>514729643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坂巻　利博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坂巻　利博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千葉県野田市西三ヶ尾７３９－２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０４－７１３８－４８２２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90－1614－7046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小磯　花音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野田市立南部小学校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514312429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遠藤　朱里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野田市立南部小学校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512182253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千葉　愛花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野田市立みずき小学校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514496761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原　舞衣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野田市立二ツ塚小学校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513459973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春日井　遥香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野田市立二ツ塚小学校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513506662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船原　優咲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野田市立南部小学校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514451247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荒巻　結羽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野田市立福田第二小学校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512381360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福澤　未希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野田市立二ツ塚小学校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514620484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太田　萌花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野田市立二ツ塚小学校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515880825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大川　莉茉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野田市立南部小学校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514451257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渡辺　美桜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野田市立東部小学校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514725039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鈴木　葵唯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野田市立南部小学校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515880815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15</v>
      </c>
      <c r="J5" s="443" t="str">
        <f>IF(入力!A55="","",入力!A55)</f>
        <v>キャプテン＆セッターの花音、エースの朱里、レシーブの成長を感じる愛花、この６年生を中心に日々練習に励んでいます。どんなボールもあきらめずに追いかけます！！めきめきと実力を付けて来て、今大会はベスト４を目指し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エヌ・ヴィーナス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千葉県柏市藤心１－１８－９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514592739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千葉県野田市西三ヶ尾７３９－２</v>
      </c>
      <c r="U17" s="33" t="str">
        <f>IF(入力!AL9="","",入力!AL9)</f>
        <v>04</v>
      </c>
      <c r="V17" s="33" t="str">
        <f>IF(入力!AK10="","",入力!AK10)</f>
        <v>7138</v>
      </c>
      <c r="W17" s="33" t="str">
        <f>IF(入力!AP10="","",入力!AP10)</f>
        <v>4822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野田市三ツ堀８３２－２９</v>
      </c>
      <c r="U20" s="33" t="str">
        <f>IF(入力!AL11="","",入力!AL11)</f>
        <v>04</v>
      </c>
      <c r="V20" s="33" t="str">
        <f>IF(入力!AK12="","",入力!AK12)</f>
        <v>7138</v>
      </c>
      <c r="W20" s="33" t="str">
        <f>IF(入力!AP12="","",入力!AP12)</f>
        <v>4707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/>
      </c>
      <c r="U22" s="33" t="str">
        <f>IF(入力!AL15="","",入力!AL15)</f>
        <v>04</v>
      </c>
      <c r="V22" s="33" t="str">
        <f>IF(入力!AK16="","",入力!AK16)</f>
        <v>7138</v>
      </c>
      <c r="W22" s="33" t="str">
        <f>IF(入力!AP16="","",入力!AP16)</f>
        <v>4822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小磯</v>
      </c>
      <c r="D24" s="75" t="str">
        <f>VLOOKUP($B$51,$A$53:$F$352,4)</f>
        <v>花音</v>
      </c>
      <c r="E24" s="75" t="str">
        <f>VLOOKUP($B$51,$A$53:$F$352,5)</f>
        <v>コイソ</v>
      </c>
      <c r="F24" s="75" t="str">
        <f>VLOOKUP($B$51,$A$53:$F$352,6)</f>
        <v>カノン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小磯</v>
      </c>
      <c r="D53" s="33" t="str">
        <f>IF(入力!E26="","",入力!E26)</f>
        <v>花音</v>
      </c>
      <c r="E53" s="33" t="str">
        <f>IF(入力!C25="","",入力!C25)</f>
        <v>コイソ</v>
      </c>
      <c r="F53" s="33" t="str">
        <f>IF(入力!E25="","",入力!E25)</f>
        <v>カノン</v>
      </c>
      <c r="G53" s="33">
        <f>IF(入力!M25="","",入力!M25)</f>
        <v>514312429</v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遠藤</v>
      </c>
      <c r="D54" s="33" t="str">
        <f>IF(入力!E28="","",入力!E28)</f>
        <v>朱里</v>
      </c>
      <c r="E54" s="33" t="str">
        <f>IF(入力!C27="","",入力!C27)</f>
        <v>エンドウ</v>
      </c>
      <c r="F54" s="33" t="str">
        <f>IF(入力!E27="","",入力!E27)</f>
        <v>アカリ</v>
      </c>
      <c r="G54" s="33">
        <f>IF(入力!M27="","",入力!M27)</f>
        <v>512182253</v>
      </c>
      <c r="H54" s="33" t="str">
        <f>IF(入力!I27="","",入力!I27)</f>
        <v>野田市立南部小学校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千葉</v>
      </c>
      <c r="D55" s="33" t="str">
        <f>IF(入力!E30="","",入力!E30)</f>
        <v>愛花</v>
      </c>
      <c r="E55" s="33" t="str">
        <f>IF(入力!C29="","",入力!C29)</f>
        <v>チバ</v>
      </c>
      <c r="F55" s="33" t="str">
        <f>IF(入力!E29="","",入力!E29)</f>
        <v>アイカ</v>
      </c>
      <c r="G55" s="33">
        <f>IF(入力!M29="","",入力!M29)</f>
        <v>514496761</v>
      </c>
      <c r="H55" s="33" t="str">
        <f>IF(入力!I29="","",入力!I29)</f>
        <v>野田市立みずき小学校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舞衣</v>
      </c>
      <c r="E56" s="33" t="str">
        <f>IF(入力!C31="","",入力!C31)</f>
        <v>ハラ</v>
      </c>
      <c r="F56" s="33" t="str">
        <f>IF(入力!E31="","",入力!E31)</f>
        <v>マイ</v>
      </c>
      <c r="G56" s="33">
        <f>IF(入力!M31="","",入力!M31)</f>
        <v>513459973</v>
      </c>
      <c r="H56" s="33" t="str">
        <f>IF(入力!I31="","",入力!I31)</f>
        <v>野田市立二ツ塚小学校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春日井</v>
      </c>
      <c r="D57" s="33" t="str">
        <f>IF(入力!E34="","",入力!E34)</f>
        <v>遥香</v>
      </c>
      <c r="E57" s="33" t="str">
        <f>IF(入力!C33="","",入力!C33)</f>
        <v>カスガイ</v>
      </c>
      <c r="F57" s="33" t="str">
        <f>IF(入力!E33="","",入力!E33)</f>
        <v>ハルカ</v>
      </c>
      <c r="G57" s="33">
        <f>IF(入力!M33="","",入力!M33)</f>
        <v>513506662</v>
      </c>
      <c r="H57" s="33" t="str">
        <f>IF(入力!I33="","",入力!I33)</f>
        <v>野田市立二ツ塚小学校</v>
      </c>
      <c r="I57" s="33">
        <f>IF(入力!G33="","",入力!G33)</f>
        <v>5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船原</v>
      </c>
      <c r="D58" s="33" t="str">
        <f>IF(入力!E36="","",入力!E36)</f>
        <v>優咲</v>
      </c>
      <c r="E58" s="33" t="str">
        <f>IF(入力!C35="","",入力!C35)</f>
        <v>フナバラ</v>
      </c>
      <c r="F58" s="33" t="str">
        <f>IF(入力!E35="","",入力!E35)</f>
        <v>ユサ</v>
      </c>
      <c r="G58" s="33">
        <f>IF(入力!M35="","",入力!M35)</f>
        <v>514451247</v>
      </c>
      <c r="H58" s="33" t="str">
        <f>IF(入力!I35="","",入力!I35)</f>
        <v>野田市立南部小学校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荒巻</v>
      </c>
      <c r="D59" s="33" t="str">
        <f>IF(入力!E38="","",入力!E38)</f>
        <v>結羽</v>
      </c>
      <c r="E59" s="33" t="str">
        <f>IF(入力!C37="","",入力!C37)</f>
        <v>アラマキ</v>
      </c>
      <c r="F59" s="33" t="str">
        <f>IF(入力!E37="","",入力!E37)</f>
        <v>ユウハ</v>
      </c>
      <c r="G59" s="33">
        <f>IF(入力!M37="","",入力!M37)</f>
        <v>512381360</v>
      </c>
      <c r="H59" s="33" t="str">
        <f>IF(入力!I37="","",入力!I37)</f>
        <v>野田市立福田第二小学校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福澤</v>
      </c>
      <c r="D60" s="33" t="str">
        <f>IF(入力!E40="","",入力!E40)</f>
        <v>未希</v>
      </c>
      <c r="E60" s="33" t="str">
        <f>IF(入力!C39="","",入力!C39)</f>
        <v>フクザワ</v>
      </c>
      <c r="F60" s="33" t="str">
        <f>IF(入力!E39="","",入力!E39)</f>
        <v>ミキ</v>
      </c>
      <c r="G60" s="33">
        <f>IF(入力!M39="","",入力!M39)</f>
        <v>514620484</v>
      </c>
      <c r="H60" s="33" t="str">
        <f>IF(入力!I39="","",入力!I39)</f>
        <v>野田市立二ツ塚小学校</v>
      </c>
      <c r="I60" s="33">
        <f>IF(入力!G39="","",入力!G39)</f>
        <v>5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太田</v>
      </c>
      <c r="D61" s="33" t="str">
        <f>IF(入力!E42="","",入力!E42)</f>
        <v>萌花</v>
      </c>
      <c r="E61" s="33" t="str">
        <f>IF(入力!C41="","",入力!C41)</f>
        <v>オオタ</v>
      </c>
      <c r="F61" s="33" t="str">
        <f>IF(入力!E41="","",入力!E41)</f>
        <v>モカ</v>
      </c>
      <c r="G61" s="33">
        <f>IF(入力!M41="","",入力!M41)</f>
        <v>515880825</v>
      </c>
      <c r="H61" s="33" t="str">
        <f>IF(入力!I41="","",入力!I41)</f>
        <v>野田市立二ツ塚小学校</v>
      </c>
      <c r="I61" s="33">
        <f>IF(入力!G41="","",入力!G41)</f>
        <v>5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大川</v>
      </c>
      <c r="D62" s="33" t="str">
        <f>IF(入力!E44="","",入力!E44)</f>
        <v>莉茉</v>
      </c>
      <c r="E62" s="33" t="str">
        <f>IF(入力!C43="","",入力!C43)</f>
        <v>オオカワ</v>
      </c>
      <c r="F62" s="33" t="str">
        <f>IF(入力!E43="","",入力!E43)</f>
        <v>リマ</v>
      </c>
      <c r="G62" s="33">
        <f>IF(入力!M43="","",入力!M43)</f>
        <v>514451257</v>
      </c>
      <c r="H62" s="33" t="str">
        <f>IF(入力!I43="","",入力!I43)</f>
        <v>野田市立南部小学校</v>
      </c>
      <c r="I62" s="33">
        <f>IF(入力!G43="","",入力!G43)</f>
        <v>4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渡辺</v>
      </c>
      <c r="D63" s="33" t="str">
        <f>IF(入力!E46="","",入力!E46)</f>
        <v>美桜</v>
      </c>
      <c r="E63" s="33" t="str">
        <f>IF(入力!C45="","",入力!C45)</f>
        <v>ワタナベ</v>
      </c>
      <c r="F63" s="33" t="str">
        <f>IF(入力!E45="","",入力!E45)</f>
        <v>ミオ</v>
      </c>
      <c r="G63" s="33">
        <f>IF(入力!M45="","",入力!M45)</f>
        <v>514725039</v>
      </c>
      <c r="H63" s="33" t="str">
        <f>IF(入力!I45="","",入力!I45)</f>
        <v>野田市立東部小学校</v>
      </c>
      <c r="I63" s="33">
        <f>IF(入力!G45="","",入力!G45)</f>
        <v>5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鈴木</v>
      </c>
      <c r="D64" s="33" t="str">
        <f>IF(入力!E48="","",入力!E48)</f>
        <v>葵唯</v>
      </c>
      <c r="E64" s="33" t="str">
        <f>IF(入力!C47="","",入力!C47)</f>
        <v>スズキ</v>
      </c>
      <c r="F64" s="33" t="str">
        <f>IF(入力!E47="","",入力!E47)</f>
        <v>アオイ</v>
      </c>
      <c r="G64" s="33">
        <f>IF(入力!M47="","",入力!M47)</f>
        <v>515880815</v>
      </c>
      <c r="H64" s="33" t="str">
        <f>IF(入力!I47="","",入力!I47)</f>
        <v>野田市立南部小学校</v>
      </c>
      <c r="I64" s="33">
        <f>IF(入力!G47="","",入力!G47)</f>
        <v>5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家族</cp:lastModifiedBy>
  <cp:lastPrinted>2016-05-09T15:17:35Z</cp:lastPrinted>
  <dcterms:created xsi:type="dcterms:W3CDTF">2014-04-05T09:56:00Z</dcterms:created>
  <dcterms:modified xsi:type="dcterms:W3CDTF">2017-05-20T12:28:16Z</dcterms:modified>
</cp:coreProperties>
</file>