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⑧部活、クラブ、委員会\バレーボール部\令和４年度\関東支部予選\"/>
    </mc:Choice>
  </mc:AlternateContent>
  <workbookProtection lockStructure="1"/>
  <bookViews>
    <workbookView xWindow="0" yWindow="0" windowWidth="28800" windowHeight="1221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<sst xmlns="http://schemas.openxmlformats.org/spreadsheetml/2006/main" count="300" uniqueCount="217">
  <si>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</si>
  <si>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</si>
  <si>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</si>
  <si>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</si>
  <si>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</si>
  <si>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</si>
  <si>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</si>
  <si>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</si>
  <si>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</si>
  <si>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</si>
  <si>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</si>
  <si>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</si>
  <si>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</si>
  <si>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</si>
  <si>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</si>
  <si>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</si>
  <si>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</si>
  <si>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</si>
  <si>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</si>
  <si>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</si>
  <si>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</si>
  <si>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</si>
  <si>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</si>
  <si>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</si>
  <si>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</si>
  <si>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</si>
  <si>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</si>
  <si>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</si>
  <si>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</si>
  <si>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</si>
  <si>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</si>
  <si>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</si>
  <si>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</si>
  <si>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</si>
  <si>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</si>
  <si>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</si>
  <si>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</si>
  <si>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</si>
  <si>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</si>
  <si>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</si>
  <si>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</si>
  <si>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</si>
  <si>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</si>
  <si>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</si>
  <si>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</si>
  <si>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</si>
  <si>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</si>
  <si>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</si>
  <si>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</si>
  <si>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</si>
  <si>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</si>
  <si>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</si>
  <si>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</si>
  <si>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</si>
  <si>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</si>
  <si>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</si>
  <si>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</si>
  <si>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</si>
  <si>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</si>
  <si>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</si>
  <si>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</si>
  <si>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</si>
  <si>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</si>
  <si>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</si>
  <si>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</si>
  <si>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</si>
  <si>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</si>
  <si>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</si>
  <si>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</si>
  <si>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</si>
  <si>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</si>
  <si>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</si>
  <si>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</si>
  <si>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</si>
  <si>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</si>
  <si>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</si>
  <si>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</si>
  <si>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</si>
  <si>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</si>
  <si>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</si>
  <si>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</si>
  <si>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</si>
  <si>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</si>
  <si>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</si>
  <si>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</si>
  <si>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</si>
  <si>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</si>
  <si>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</si>
  <si>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</si>
  <si>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</si>
  <si>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</si>
  <si>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</si>
  <si>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</si>
  <si>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</si>
  <si>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</si>
  <si>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</si>
  <si>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</si>
  <si>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</si>
  <si>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</si>
  <si>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</si>
  <si>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</si>
  <si>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</si>
  <si>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</si>
  <si>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</si>
  <si>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</si>
  <si>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</si>
  <si>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</si>
  <si>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</si>
  <si>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</si>
  <si>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</si>
  <si>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</si>
  <si>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</si>
  <si>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</si>
  <si>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</si>
  <si>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</si>
  <si>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</si>
  <si>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</si>
  <si>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</si>
  <si>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</si>
  <si>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</si>
  <si>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</si>
  <si>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</si>
  <si>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</si>
  <si>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</si>
  <si>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</si>
  <si>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</si>
  <si>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</si>
  <si>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</si>
  <si>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</si>
  <si>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</si>
  <si>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</si>
  <si>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</si>
  <si>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</si>
  <si>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</si>
  <si>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</si>
  <si>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大久保</t>
    <rPh sb="0" eb="3">
      <t>オオクボ</t>
    </rPh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</si>
  <si>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</si>
  <si>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</si>
  <si>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ダイチ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</si>
  <si>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</si>
  <si>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</si>
  <si>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ナオキ</t>
    <phoneticPr fontId="2"/>
  </si>
  <si>
    <t>マツモト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</si>
  <si>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</si>
  <si>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</si>
  <si>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ナオト</t>
    <phoneticPr fontId="2"/>
  </si>
  <si>
    <t>ヨシダ</t>
    <phoneticPr fontId="2"/>
  </si>
  <si>
    <t>275</t>
    <phoneticPr fontId="2"/>
  </si>
  <si>
    <t>0072</t>
    <phoneticPr fontId="2"/>
  </si>
  <si>
    <t>千葉県習志野市本大久保5-2-17-102</t>
    <rPh sb="0" eb="3">
      <t>チバケン</t>
    </rPh>
    <rPh sb="3" eb="7">
      <t>ナラシノシ</t>
    </rPh>
    <rPh sb="7" eb="11">
      <t>モトオオクボ</t>
    </rPh>
    <phoneticPr fontId="2"/>
  </si>
  <si>
    <t>274</t>
    <phoneticPr fontId="2"/>
  </si>
  <si>
    <t>0063</t>
    <phoneticPr fontId="2"/>
  </si>
  <si>
    <t>千葉県船橋市習志野台1-32-26-108</t>
    <rPh sb="0" eb="3">
      <t>チバケン</t>
    </rPh>
    <rPh sb="3" eb="6">
      <t>フナバシシ</t>
    </rPh>
    <rPh sb="6" eb="10">
      <t>ナラシノダイ</t>
    </rPh>
    <phoneticPr fontId="2"/>
  </si>
  <si>
    <t>080</t>
    <phoneticPr fontId="2"/>
  </si>
  <si>
    <t>5419</t>
    <phoneticPr fontId="2"/>
  </si>
  <si>
    <t>3292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</si>
  <si>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</si>
  <si>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8">
      <t>ナカノ</t>
    </rPh>
    <rPh sb="8" eb="9">
      <t>キ</t>
    </rPh>
    <phoneticPr fontId="2"/>
  </si>
  <si>
    <t>5500</t>
    <phoneticPr fontId="2"/>
  </si>
  <si>
    <t>2034</t>
    <phoneticPr fontId="2"/>
  </si>
  <si>
    <t>4931</t>
    <phoneticPr fontId="2"/>
  </si>
  <si>
    <t>1823</t>
    <phoneticPr fontId="2"/>
  </si>
  <si>
    <t>三山東小学校</t>
    <rPh sb="0" eb="6">
      <t>ミヤマヒガシショウガッコウ</t>
    </rPh>
    <phoneticPr fontId="2"/>
  </si>
  <si>
    <t>伊藤</t>
    <phoneticPr fontId="2"/>
  </si>
  <si>
    <t>葵</t>
    <rPh sb="0" eb="1">
      <t>アオイ</t>
    </rPh>
    <phoneticPr fontId="2"/>
  </si>
  <si>
    <t>イトウ</t>
    <phoneticPr fontId="2"/>
  </si>
  <si>
    <t>アオイ</t>
    <phoneticPr fontId="2"/>
  </si>
  <si>
    <t>6年</t>
    <rPh sb="1" eb="2">
      <t>ネン</t>
    </rPh>
    <phoneticPr fontId="2"/>
  </si>
  <si>
    <t>岩崎</t>
    <rPh sb="0" eb="2">
      <t>イワサキ</t>
    </rPh>
    <phoneticPr fontId="2"/>
  </si>
  <si>
    <t>優里</t>
    <rPh sb="0" eb="2">
      <t>ユウリ</t>
    </rPh>
    <phoneticPr fontId="2"/>
  </si>
  <si>
    <t>イワサキ</t>
    <phoneticPr fontId="2"/>
  </si>
  <si>
    <t>ユウリ</t>
    <phoneticPr fontId="2"/>
  </si>
  <si>
    <t>タナカ</t>
    <phoneticPr fontId="2"/>
  </si>
  <si>
    <t>シホ</t>
    <phoneticPr fontId="2"/>
  </si>
  <si>
    <t>田中</t>
    <rPh sb="0" eb="2">
      <t>タナカ</t>
    </rPh>
    <phoneticPr fontId="2"/>
  </si>
  <si>
    <t>志歩</t>
    <rPh sb="0" eb="2">
      <t>シホ</t>
    </rPh>
    <phoneticPr fontId="2"/>
  </si>
  <si>
    <t>長谷川</t>
    <rPh sb="0" eb="3">
      <t>ハセガワ</t>
    </rPh>
    <phoneticPr fontId="2"/>
  </si>
  <si>
    <t>新菜</t>
    <rPh sb="0" eb="2">
      <t>ニイナ</t>
    </rPh>
    <phoneticPr fontId="2"/>
  </si>
  <si>
    <t>ニイナ</t>
    <phoneticPr fontId="2"/>
  </si>
  <si>
    <t>ハセガワ</t>
    <phoneticPr fontId="2"/>
  </si>
  <si>
    <t>フジモト</t>
    <phoneticPr fontId="2"/>
  </si>
  <si>
    <t>ユイカ</t>
    <phoneticPr fontId="2"/>
  </si>
  <si>
    <t>藤本</t>
    <rPh sb="0" eb="2">
      <t>フジモト</t>
    </rPh>
    <phoneticPr fontId="2"/>
  </si>
  <si>
    <t>結夏</t>
    <rPh sb="0" eb="1">
      <t>ケツ</t>
    </rPh>
    <rPh sb="1" eb="2">
      <t>ナツ</t>
    </rPh>
    <phoneticPr fontId="2"/>
  </si>
  <si>
    <t>ウエノ</t>
    <phoneticPr fontId="2"/>
  </si>
  <si>
    <t>ユア</t>
    <phoneticPr fontId="2"/>
  </si>
  <si>
    <t>上野</t>
    <rPh sb="0" eb="2">
      <t>ウエノ</t>
    </rPh>
    <phoneticPr fontId="2"/>
  </si>
  <si>
    <t>結愛</t>
    <rPh sb="0" eb="2">
      <t>ユア</t>
    </rPh>
    <phoneticPr fontId="2"/>
  </si>
  <si>
    <t>オガワ</t>
    <phoneticPr fontId="2"/>
  </si>
  <si>
    <t>ユナ</t>
    <phoneticPr fontId="2"/>
  </si>
  <si>
    <t>小川</t>
    <rPh sb="0" eb="2">
      <t>オガワ</t>
    </rPh>
    <phoneticPr fontId="2"/>
  </si>
  <si>
    <t>カントウ</t>
    <phoneticPr fontId="2"/>
  </si>
  <si>
    <t>菅藤</t>
    <rPh sb="0" eb="2">
      <t>カントウ</t>
    </rPh>
    <phoneticPr fontId="2"/>
  </si>
  <si>
    <t>実知</t>
    <rPh sb="0" eb="2">
      <t>ミチ</t>
    </rPh>
    <phoneticPr fontId="2"/>
  </si>
  <si>
    <t>ミチ</t>
    <phoneticPr fontId="2"/>
  </si>
  <si>
    <t>サワイシ</t>
    <phoneticPr fontId="2"/>
  </si>
  <si>
    <t>ミシル</t>
    <phoneticPr fontId="2"/>
  </si>
  <si>
    <t>シモトリ</t>
    <phoneticPr fontId="2"/>
  </si>
  <si>
    <t>下鳥</t>
    <rPh sb="0" eb="2">
      <t>シモトリ</t>
    </rPh>
    <phoneticPr fontId="2"/>
  </si>
  <si>
    <t>マツガサキ</t>
    <phoneticPr fontId="2"/>
  </si>
  <si>
    <t>アヤカ</t>
    <phoneticPr fontId="2"/>
  </si>
  <si>
    <t>松ヶ崎</t>
    <rPh sb="0" eb="3">
      <t>マツガサキ</t>
    </rPh>
    <phoneticPr fontId="2"/>
  </si>
  <si>
    <t>彩花</t>
    <rPh sb="0" eb="2">
      <t>アヤカ</t>
    </rPh>
    <phoneticPr fontId="2"/>
  </si>
  <si>
    <t>5年</t>
    <rPh sb="1" eb="2">
      <t>ネン</t>
    </rPh>
    <phoneticPr fontId="2"/>
  </si>
  <si>
    <t>③</t>
    <phoneticPr fontId="2"/>
  </si>
  <si>
    <t>京成本</t>
    <rPh sb="0" eb="2">
      <t>ケイセイ</t>
    </rPh>
    <rPh sb="2" eb="3">
      <t>ホン</t>
    </rPh>
    <phoneticPr fontId="2"/>
  </si>
  <si>
    <t>澤石</t>
    <rPh sb="0" eb="1">
      <t>サワ</t>
    </rPh>
    <rPh sb="1" eb="2">
      <t>イシ</t>
    </rPh>
    <phoneticPr fontId="2"/>
  </si>
  <si>
    <t>蒼生</t>
    <rPh sb="0" eb="1">
      <t>アオイ</t>
    </rPh>
    <rPh sb="1" eb="2">
      <t>イ</t>
    </rPh>
    <phoneticPr fontId="2"/>
  </si>
  <si>
    <t>西</t>
    <rPh sb="0" eb="1">
      <t>ニシ</t>
    </rPh>
    <phoneticPr fontId="2"/>
  </si>
  <si>
    <t>ニシ</t>
    <phoneticPr fontId="2"/>
  </si>
  <si>
    <t>サヤカ</t>
    <phoneticPr fontId="2"/>
  </si>
  <si>
    <t>さや香</t>
    <rPh sb="2" eb="3">
      <t>カオ</t>
    </rPh>
    <phoneticPr fontId="2"/>
  </si>
  <si>
    <t>0479591</t>
    <phoneticPr fontId="2"/>
  </si>
  <si>
    <t>0457481</t>
    <phoneticPr fontId="2"/>
  </si>
  <si>
    <t>ミヤマ</t>
    <phoneticPr fontId="2"/>
  </si>
  <si>
    <t>　前回の県大会を終えてから、少しずつサーブに確実性がでてきました。サーブを決め、みんなでボールを拾い、1点1点を積み重ねて全員バレーで勝利をつかみます！6年生にとっては、最後の県大会！！みんなで立てた目標に向かって最後まで頑張ります！</t>
    <rPh sb="1" eb="3">
      <t>ゼンカイ</t>
    </rPh>
    <rPh sb="4" eb="7">
      <t>ケンタイカイ</t>
    </rPh>
    <rPh sb="8" eb="9">
      <t>オ</t>
    </rPh>
    <rPh sb="14" eb="15">
      <t>スコ</t>
    </rPh>
    <rPh sb="22" eb="25">
      <t>カクジツセイ</t>
    </rPh>
    <rPh sb="37" eb="38">
      <t>キ</t>
    </rPh>
    <rPh sb="48" eb="49">
      <t>ヒロ</t>
    </rPh>
    <rPh sb="52" eb="53">
      <t>テン</t>
    </rPh>
    <rPh sb="54" eb="55">
      <t>テン</t>
    </rPh>
    <rPh sb="56" eb="57">
      <t>ツ</t>
    </rPh>
    <rPh sb="58" eb="59">
      <t>カサ</t>
    </rPh>
    <rPh sb="61" eb="63">
      <t>ゼンイン</t>
    </rPh>
    <rPh sb="67" eb="69">
      <t>ショウリ</t>
    </rPh>
    <rPh sb="77" eb="79">
      <t>ネンセイ</t>
    </rPh>
    <rPh sb="85" eb="87">
      <t>サイゴ</t>
    </rPh>
    <rPh sb="88" eb="91">
      <t>ケンタイカイ</t>
    </rPh>
    <rPh sb="97" eb="98">
      <t>タ</t>
    </rPh>
    <rPh sb="100" eb="102">
      <t>モクヒョウ</t>
    </rPh>
    <rPh sb="103" eb="104">
      <t>ム</t>
    </rPh>
    <rPh sb="107" eb="109">
      <t>サイゴ</t>
    </rPh>
    <rPh sb="111" eb="113">
      <t>ガンバ</t>
    </rPh>
    <phoneticPr fontId="2"/>
  </si>
  <si>
    <t>優菜</t>
    <rPh sb="0" eb="2">
      <t>ユナ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</si>
</sst>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tabSelected="1" view="pageBreakPreview" topLeftCell="A19" zoomScaleNormal="100" workbookViewId="0">
      <selection activeCell="E39" sqref="E39:F3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9" t="s">
        <v>115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34"/>
      <c r="L2" s="234"/>
      <c r="M2" s="234"/>
      <c r="N2" s="234"/>
      <c r="O2" s="235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31" t="s">
        <v>91</v>
      </c>
      <c r="K3" s="232"/>
      <c r="L3" s="232"/>
      <c r="M3" s="232"/>
      <c r="N3" s="232"/>
      <c r="O3" s="233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3" t="s">
        <v>123</v>
      </c>
      <c r="B4" s="244"/>
      <c r="C4" s="236">
        <v>430703344</v>
      </c>
      <c r="D4" s="237"/>
      <c r="E4" s="237"/>
      <c r="F4" s="237"/>
      <c r="G4" s="237"/>
      <c r="H4" s="237"/>
      <c r="I4" s="238"/>
      <c r="J4" s="247" t="s">
        <v>117</v>
      </c>
      <c r="K4" s="248"/>
      <c r="L4" s="248"/>
      <c r="M4" s="248"/>
      <c r="N4" s="248"/>
      <c r="O4" s="249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5" t="s">
        <v>116</v>
      </c>
      <c r="B5" s="246"/>
      <c r="C5" s="239"/>
      <c r="D5" s="240"/>
      <c r="E5" s="240"/>
      <c r="F5" s="240"/>
      <c r="G5" s="240"/>
      <c r="H5" s="240"/>
      <c r="I5" s="241"/>
      <c r="J5" s="206">
        <v>21011</v>
      </c>
      <c r="K5" s="206"/>
      <c r="L5" s="206"/>
      <c r="M5" s="206"/>
      <c r="N5" s="206"/>
      <c r="O5" s="206"/>
      <c r="P5" s="171" t="s">
        <v>205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135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214</v>
      </c>
      <c r="D7" s="112"/>
      <c r="E7" s="113" t="s">
        <v>138</v>
      </c>
      <c r="F7" s="114"/>
      <c r="G7" s="209">
        <v>508609942</v>
      </c>
      <c r="H7" s="209"/>
      <c r="I7" s="209"/>
      <c r="J7" s="209"/>
      <c r="K7" s="209"/>
      <c r="L7" s="209"/>
      <c r="M7" s="208" t="s">
        <v>212</v>
      </c>
      <c r="N7" s="209"/>
      <c r="O7" s="209"/>
      <c r="P7" s="178" t="s">
        <v>7</v>
      </c>
      <c r="Q7" s="179"/>
      <c r="R7" s="147" t="s">
        <v>147</v>
      </c>
      <c r="S7" s="147"/>
      <c r="T7" s="147"/>
      <c r="U7" s="147"/>
      <c r="V7" s="30" t="s">
        <v>8</v>
      </c>
      <c r="W7" s="137" t="s">
        <v>148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153</v>
      </c>
      <c r="AM7" s="62"/>
      <c r="AN7" s="62"/>
      <c r="AO7" s="62"/>
      <c r="AP7" s="62"/>
      <c r="AQ7" s="62"/>
      <c r="AR7" s="62"/>
      <c r="AS7" s="39" t="s">
        <v>10</v>
      </c>
      <c r="AT7" s="56">
        <v>24</v>
      </c>
    </row>
    <row r="8" spans="1:51" ht="18" customHeight="1">
      <c r="A8" s="75"/>
      <c r="B8" s="145"/>
      <c r="C8" s="115" t="s">
        <v>136</v>
      </c>
      <c r="D8" s="116"/>
      <c r="E8" s="117" t="s">
        <v>137</v>
      </c>
      <c r="F8" s="118"/>
      <c r="G8" s="209"/>
      <c r="H8" s="209"/>
      <c r="I8" s="209"/>
      <c r="J8" s="209"/>
      <c r="K8" s="209"/>
      <c r="L8" s="209"/>
      <c r="M8" s="209"/>
      <c r="N8" s="209"/>
      <c r="O8" s="209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160</v>
      </c>
      <c r="AL8" s="64"/>
      <c r="AM8" s="64"/>
      <c r="AN8" s="64"/>
      <c r="AO8" s="40" t="s">
        <v>11</v>
      </c>
      <c r="AP8" s="64" t="s">
        <v>161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11" t="s">
        <v>142</v>
      </c>
      <c r="D9" s="112"/>
      <c r="E9" s="113" t="s">
        <v>141</v>
      </c>
      <c r="F9" s="114"/>
      <c r="G9" s="209">
        <v>520965681</v>
      </c>
      <c r="H9" s="209"/>
      <c r="I9" s="209"/>
      <c r="J9" s="209"/>
      <c r="K9" s="209"/>
      <c r="L9" s="209"/>
      <c r="M9" s="209"/>
      <c r="N9" s="209"/>
      <c r="O9" s="209"/>
      <c r="P9" s="178" t="s">
        <v>7</v>
      </c>
      <c r="Q9" s="179"/>
      <c r="R9" s="147" t="s">
        <v>150</v>
      </c>
      <c r="S9" s="147"/>
      <c r="T9" s="147"/>
      <c r="U9" s="147"/>
      <c r="V9" s="30" t="s">
        <v>8</v>
      </c>
      <c r="W9" s="137" t="s">
        <v>156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153</v>
      </c>
      <c r="AM9" s="62"/>
      <c r="AN9" s="62"/>
      <c r="AO9" s="62"/>
      <c r="AP9" s="62"/>
      <c r="AQ9" s="62"/>
      <c r="AR9" s="62"/>
      <c r="AS9" s="39" t="s">
        <v>126</v>
      </c>
      <c r="AT9" s="57">
        <v>25</v>
      </c>
    </row>
    <row r="10" spans="1:51" ht="18" customHeight="1">
      <c r="A10" s="75"/>
      <c r="B10" s="145"/>
      <c r="C10" s="115" t="s">
        <v>139</v>
      </c>
      <c r="D10" s="116"/>
      <c r="E10" s="117" t="s">
        <v>140</v>
      </c>
      <c r="F10" s="118"/>
      <c r="G10" s="209"/>
      <c r="H10" s="209"/>
      <c r="I10" s="209"/>
      <c r="J10" s="209"/>
      <c r="K10" s="209"/>
      <c r="L10" s="209"/>
      <c r="M10" s="209"/>
      <c r="N10" s="209"/>
      <c r="O10" s="209"/>
      <c r="P10" s="139" t="s">
        <v>157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158</v>
      </c>
      <c r="AL10" s="64"/>
      <c r="AM10" s="64"/>
      <c r="AN10" s="64"/>
      <c r="AO10" s="40" t="s">
        <v>127</v>
      </c>
      <c r="AP10" s="64" t="s">
        <v>159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11" t="s">
        <v>146</v>
      </c>
      <c r="D11" s="112"/>
      <c r="E11" s="113" t="s">
        <v>145</v>
      </c>
      <c r="F11" s="114"/>
      <c r="G11" s="209">
        <v>518092511</v>
      </c>
      <c r="H11" s="209"/>
      <c r="I11" s="209"/>
      <c r="J11" s="209"/>
      <c r="K11" s="209"/>
      <c r="L11" s="209"/>
      <c r="M11" s="208" t="s">
        <v>213</v>
      </c>
      <c r="N11" s="209"/>
      <c r="O11" s="209"/>
      <c r="P11" s="178" t="s">
        <v>7</v>
      </c>
      <c r="Q11" s="179"/>
      <c r="R11" s="147" t="s">
        <v>150</v>
      </c>
      <c r="S11" s="147"/>
      <c r="T11" s="147"/>
      <c r="U11" s="147"/>
      <c r="V11" s="30" t="s">
        <v>8</v>
      </c>
      <c r="W11" s="137" t="s">
        <v>151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153</v>
      </c>
      <c r="AM11" s="62"/>
      <c r="AN11" s="62"/>
      <c r="AO11" s="62"/>
      <c r="AP11" s="62"/>
      <c r="AQ11" s="62"/>
      <c r="AR11" s="62"/>
      <c r="AS11" s="39" t="s">
        <v>126</v>
      </c>
      <c r="AT11" s="57">
        <v>26</v>
      </c>
    </row>
    <row r="12" spans="1:51" ht="18" customHeight="1">
      <c r="A12" s="75"/>
      <c r="B12" s="145"/>
      <c r="C12" s="115" t="s">
        <v>143</v>
      </c>
      <c r="D12" s="116"/>
      <c r="E12" s="117" t="s">
        <v>144</v>
      </c>
      <c r="F12" s="118"/>
      <c r="G12" s="209"/>
      <c r="H12" s="209"/>
      <c r="I12" s="209"/>
      <c r="J12" s="209"/>
      <c r="K12" s="209"/>
      <c r="L12" s="209"/>
      <c r="M12" s="209"/>
      <c r="N12" s="209"/>
      <c r="O12" s="209"/>
      <c r="P12" s="139" t="s">
        <v>152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154</v>
      </c>
      <c r="AL12" s="64"/>
      <c r="AM12" s="64"/>
      <c r="AN12" s="64"/>
      <c r="AO12" s="40" t="s">
        <v>127</v>
      </c>
      <c r="AP12" s="64" t="s">
        <v>155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80"/>
      <c r="D13" s="112"/>
      <c r="E13" s="112"/>
      <c r="F13" s="114"/>
      <c r="G13" s="213"/>
      <c r="H13" s="213"/>
      <c r="I13" s="213"/>
      <c r="J13" s="213"/>
      <c r="K13" s="213"/>
      <c r="L13" s="213"/>
      <c r="M13" s="213"/>
      <c r="N13" s="213"/>
      <c r="O13" s="213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210"/>
      <c r="D14" s="116"/>
      <c r="E14" s="116"/>
      <c r="F14" s="118"/>
      <c r="G14" s="213"/>
      <c r="H14" s="213"/>
      <c r="I14" s="213"/>
      <c r="J14" s="213"/>
      <c r="K14" s="213"/>
      <c r="L14" s="213"/>
      <c r="M14" s="213"/>
      <c r="N14" s="213"/>
      <c r="O14" s="213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4" t="s">
        <v>98</v>
      </c>
      <c r="B15" s="145"/>
      <c r="C15" s="111" t="s">
        <v>146</v>
      </c>
      <c r="D15" s="112"/>
      <c r="E15" s="113" t="s">
        <v>145</v>
      </c>
      <c r="F15" s="114"/>
      <c r="G15" s="213"/>
      <c r="H15" s="213"/>
      <c r="I15" s="213"/>
      <c r="J15" s="213"/>
      <c r="K15" s="213"/>
      <c r="L15" s="213"/>
      <c r="M15" s="213"/>
      <c r="N15" s="213"/>
      <c r="O15" s="213"/>
      <c r="P15" s="178" t="s">
        <v>7</v>
      </c>
      <c r="Q15" s="179"/>
      <c r="R15" s="147" t="s">
        <v>150</v>
      </c>
      <c r="S15" s="147"/>
      <c r="T15" s="147"/>
      <c r="U15" s="147"/>
      <c r="V15" s="29" t="s">
        <v>8</v>
      </c>
      <c r="W15" s="137" t="s">
        <v>151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153</v>
      </c>
      <c r="AM15" s="62"/>
      <c r="AN15" s="62"/>
      <c r="AO15" s="62"/>
      <c r="AP15" s="62"/>
      <c r="AQ15" s="62"/>
      <c r="AR15" s="62"/>
      <c r="AS15" s="39" t="s">
        <v>126</v>
      </c>
      <c r="AT15" s="57">
        <v>26</v>
      </c>
    </row>
    <row r="16" spans="1:51" ht="18" customHeight="1">
      <c r="A16" s="75"/>
      <c r="B16" s="145"/>
      <c r="C16" s="115" t="s">
        <v>143</v>
      </c>
      <c r="D16" s="116"/>
      <c r="E16" s="117" t="s">
        <v>144</v>
      </c>
      <c r="F16" s="118"/>
      <c r="G16" s="213"/>
      <c r="H16" s="213"/>
      <c r="I16" s="213"/>
      <c r="J16" s="213"/>
      <c r="K16" s="213"/>
      <c r="L16" s="213"/>
      <c r="M16" s="213"/>
      <c r="N16" s="213"/>
      <c r="O16" s="213"/>
      <c r="P16" s="139" t="s">
        <v>152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154</v>
      </c>
      <c r="AL16" s="64"/>
      <c r="AM16" s="64"/>
      <c r="AN16" s="64"/>
      <c r="AO16" s="40" t="s">
        <v>127</v>
      </c>
      <c r="AP16" s="64" t="s">
        <v>155</v>
      </c>
      <c r="AQ16" s="64"/>
      <c r="AR16" s="64"/>
      <c r="AS16" s="65"/>
      <c r="AT16" s="57"/>
    </row>
    <row r="17" spans="1:46">
      <c r="A17" s="75" t="s">
        <v>0</v>
      </c>
      <c r="B17" s="145"/>
      <c r="C17" s="197" t="str">
        <f>IF(P16="","",P16)</f>
        <v>千葉県船橋市習志野台1-32-26-108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7" t="str">
        <f>IF(AL15="","",AL15&amp;"-"&amp;AK16&amp;"-"&amp;AP16)</f>
        <v>080-5419-3292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27"/>
      <c r="D21" s="219"/>
      <c r="E21" s="219"/>
      <c r="F21" s="219"/>
      <c r="G21" s="219"/>
      <c r="H21" s="219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42"/>
      <c r="C22" s="228"/>
      <c r="D22" s="220"/>
      <c r="E22" s="220"/>
      <c r="F22" s="220"/>
      <c r="G22" s="220"/>
      <c r="H22" s="22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1" t="s">
        <v>130</v>
      </c>
      <c r="B23" s="143" t="s">
        <v>86</v>
      </c>
      <c r="C23" s="202" t="s">
        <v>105</v>
      </c>
      <c r="D23" s="203"/>
      <c r="E23" s="204" t="s">
        <v>106</v>
      </c>
      <c r="F23" s="205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165</v>
      </c>
      <c r="D25" s="112"/>
      <c r="E25" s="113" t="s">
        <v>166</v>
      </c>
      <c r="F25" s="114"/>
      <c r="G25" s="98" t="s">
        <v>167</v>
      </c>
      <c r="H25" s="99"/>
      <c r="I25" s="98" t="s">
        <v>162</v>
      </c>
      <c r="J25" s="102"/>
      <c r="K25" s="102"/>
      <c r="L25" s="99"/>
      <c r="M25" s="104">
        <v>520508406</v>
      </c>
      <c r="N25" s="102"/>
      <c r="O25" s="99"/>
      <c r="P25" s="104">
        <v>155</v>
      </c>
      <c r="Q25" s="102"/>
      <c r="R25" s="102"/>
      <c r="S25" s="102"/>
      <c r="T25" s="105"/>
      <c r="U25" s="1"/>
      <c r="V25" s="1"/>
      <c r="W25" s="1"/>
      <c r="X25" s="1"/>
      <c r="Y25" s="221">
        <v>14</v>
      </c>
      <c r="Z25" s="222"/>
      <c r="AA25" s="222"/>
      <c r="AB25" s="222"/>
      <c r="AC25" s="222"/>
      <c r="AD25" s="222"/>
      <c r="AE25" s="222"/>
      <c r="AF25" s="222"/>
      <c r="AG25" s="2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163</v>
      </c>
      <c r="D26" s="116"/>
      <c r="E26" s="117" t="s">
        <v>164</v>
      </c>
      <c r="F26" s="118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6"/>
      <c r="U26" s="1"/>
      <c r="V26" s="1"/>
      <c r="W26" s="1"/>
      <c r="X26" s="1"/>
      <c r="Y26" s="224"/>
      <c r="Z26" s="225"/>
      <c r="AA26" s="225"/>
      <c r="AB26" s="225"/>
      <c r="AC26" s="225"/>
      <c r="AD26" s="225"/>
      <c r="AE26" s="225"/>
      <c r="AF26" s="225"/>
      <c r="AG26" s="2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170</v>
      </c>
      <c r="D27" s="112"/>
      <c r="E27" s="113" t="s">
        <v>171</v>
      </c>
      <c r="F27" s="114"/>
      <c r="G27" s="98" t="s">
        <v>167</v>
      </c>
      <c r="H27" s="99"/>
      <c r="I27" s="98" t="s">
        <v>162</v>
      </c>
      <c r="J27" s="102"/>
      <c r="K27" s="102"/>
      <c r="L27" s="99"/>
      <c r="M27" s="104">
        <v>520508420</v>
      </c>
      <c r="N27" s="102"/>
      <c r="O27" s="99"/>
      <c r="P27" s="104">
        <v>155</v>
      </c>
      <c r="Q27" s="102"/>
      <c r="R27" s="102"/>
      <c r="S27" s="102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168</v>
      </c>
      <c r="D28" s="116"/>
      <c r="E28" s="117" t="s">
        <v>169</v>
      </c>
      <c r="F28" s="118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 t="s">
        <v>204</v>
      </c>
      <c r="C29" s="111" t="s">
        <v>172</v>
      </c>
      <c r="D29" s="112"/>
      <c r="E29" s="113" t="s">
        <v>173</v>
      </c>
      <c r="F29" s="114"/>
      <c r="G29" s="98" t="s">
        <v>167</v>
      </c>
      <c r="H29" s="99"/>
      <c r="I29" s="98" t="s">
        <v>162</v>
      </c>
      <c r="J29" s="102"/>
      <c r="K29" s="102"/>
      <c r="L29" s="99"/>
      <c r="M29" s="104">
        <v>520508413</v>
      </c>
      <c r="N29" s="102"/>
      <c r="O29" s="99"/>
      <c r="P29" s="104">
        <v>154</v>
      </c>
      <c r="Q29" s="102"/>
      <c r="R29" s="102"/>
      <c r="S29" s="102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174</v>
      </c>
      <c r="D30" s="116"/>
      <c r="E30" s="117" t="s">
        <v>175</v>
      </c>
      <c r="F30" s="118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179</v>
      </c>
      <c r="D31" s="112"/>
      <c r="E31" s="113" t="s">
        <v>178</v>
      </c>
      <c r="F31" s="114"/>
      <c r="G31" s="98" t="s">
        <v>167</v>
      </c>
      <c r="H31" s="99"/>
      <c r="I31" s="98" t="s">
        <v>162</v>
      </c>
      <c r="J31" s="102"/>
      <c r="K31" s="102"/>
      <c r="L31" s="99"/>
      <c r="M31" s="104">
        <v>520508437</v>
      </c>
      <c r="N31" s="102"/>
      <c r="O31" s="99"/>
      <c r="P31" s="104">
        <v>140</v>
      </c>
      <c r="Q31" s="102"/>
      <c r="R31" s="102"/>
      <c r="S31" s="102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176</v>
      </c>
      <c r="D32" s="116"/>
      <c r="E32" s="117" t="s">
        <v>177</v>
      </c>
      <c r="F32" s="118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180</v>
      </c>
      <c r="D33" s="112"/>
      <c r="E33" s="113" t="s">
        <v>181</v>
      </c>
      <c r="F33" s="114"/>
      <c r="G33" s="98" t="s">
        <v>167</v>
      </c>
      <c r="H33" s="99"/>
      <c r="I33" s="98" t="s">
        <v>162</v>
      </c>
      <c r="J33" s="102"/>
      <c r="K33" s="102"/>
      <c r="L33" s="99"/>
      <c r="M33" s="104">
        <v>520508390</v>
      </c>
      <c r="N33" s="102"/>
      <c r="O33" s="99"/>
      <c r="P33" s="104">
        <v>146</v>
      </c>
      <c r="Q33" s="102"/>
      <c r="R33" s="102"/>
      <c r="S33" s="102"/>
      <c r="T33" s="105"/>
      <c r="U33" s="1"/>
      <c r="V33" s="1"/>
      <c r="W33" s="1"/>
      <c r="X33" s="1"/>
      <c r="Y33" s="131">
        <v>3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182</v>
      </c>
      <c r="D34" s="116"/>
      <c r="E34" s="117" t="s">
        <v>183</v>
      </c>
      <c r="F34" s="118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184</v>
      </c>
      <c r="D35" s="112"/>
      <c r="E35" s="113" t="s">
        <v>185</v>
      </c>
      <c r="F35" s="114"/>
      <c r="G35" s="98" t="s">
        <v>203</v>
      </c>
      <c r="H35" s="99"/>
      <c r="I35" s="98" t="s">
        <v>162</v>
      </c>
      <c r="J35" s="102"/>
      <c r="K35" s="102"/>
      <c r="L35" s="99"/>
      <c r="M35" s="104">
        <v>521538594</v>
      </c>
      <c r="N35" s="102"/>
      <c r="O35" s="99"/>
      <c r="P35" s="104">
        <v>155</v>
      </c>
      <c r="Q35" s="102"/>
      <c r="R35" s="102"/>
      <c r="S35" s="102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186</v>
      </c>
      <c r="D36" s="116"/>
      <c r="E36" s="117" t="s">
        <v>187</v>
      </c>
      <c r="F36" s="118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98" t="s">
        <v>188</v>
      </c>
      <c r="D37" s="199"/>
      <c r="E37" s="200" t="s">
        <v>189</v>
      </c>
      <c r="F37" s="201"/>
      <c r="G37" s="98" t="s">
        <v>203</v>
      </c>
      <c r="H37" s="99"/>
      <c r="I37" s="98" t="s">
        <v>162</v>
      </c>
      <c r="J37" s="102"/>
      <c r="K37" s="102"/>
      <c r="L37" s="99"/>
      <c r="M37" s="104">
        <v>521538617</v>
      </c>
      <c r="N37" s="102"/>
      <c r="O37" s="99"/>
      <c r="P37" s="104">
        <v>149</v>
      </c>
      <c r="Q37" s="102"/>
      <c r="R37" s="102"/>
      <c r="S37" s="102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215" t="s">
        <v>190</v>
      </c>
      <c r="D38" s="216"/>
      <c r="E38" s="217" t="s">
        <v>216</v>
      </c>
      <c r="F38" s="218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98" t="s">
        <v>191</v>
      </c>
      <c r="D39" s="199"/>
      <c r="E39" s="200" t="s">
        <v>194</v>
      </c>
      <c r="F39" s="201"/>
      <c r="G39" s="98" t="s">
        <v>203</v>
      </c>
      <c r="H39" s="99"/>
      <c r="I39" s="98" t="s">
        <v>162</v>
      </c>
      <c r="J39" s="102"/>
      <c r="K39" s="102"/>
      <c r="L39" s="99"/>
      <c r="M39" s="104">
        <v>521538570</v>
      </c>
      <c r="N39" s="102"/>
      <c r="O39" s="99"/>
      <c r="P39" s="104">
        <v>156</v>
      </c>
      <c r="Q39" s="102"/>
      <c r="R39" s="102"/>
      <c r="S39" s="102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215" t="s">
        <v>192</v>
      </c>
      <c r="D40" s="216"/>
      <c r="E40" s="217" t="s">
        <v>193</v>
      </c>
      <c r="F40" s="218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98" t="s">
        <v>195</v>
      </c>
      <c r="D41" s="199"/>
      <c r="E41" s="200" t="s">
        <v>196</v>
      </c>
      <c r="F41" s="201"/>
      <c r="G41" s="98" t="s">
        <v>203</v>
      </c>
      <c r="H41" s="99"/>
      <c r="I41" s="98" t="s">
        <v>162</v>
      </c>
      <c r="J41" s="102"/>
      <c r="K41" s="102"/>
      <c r="L41" s="99"/>
      <c r="M41" s="104">
        <v>521538624</v>
      </c>
      <c r="N41" s="102"/>
      <c r="O41" s="99"/>
      <c r="P41" s="104">
        <v>158</v>
      </c>
      <c r="Q41" s="102"/>
      <c r="R41" s="102"/>
      <c r="S41" s="102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215" t="s">
        <v>206</v>
      </c>
      <c r="D42" s="216"/>
      <c r="E42" s="217" t="s">
        <v>193</v>
      </c>
      <c r="F42" s="218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98" t="s">
        <v>197</v>
      </c>
      <c r="D43" s="199"/>
      <c r="E43" s="200" t="s">
        <v>166</v>
      </c>
      <c r="F43" s="201"/>
      <c r="G43" s="98" t="s">
        <v>203</v>
      </c>
      <c r="H43" s="99"/>
      <c r="I43" s="98" t="s">
        <v>162</v>
      </c>
      <c r="J43" s="102"/>
      <c r="K43" s="102"/>
      <c r="L43" s="99"/>
      <c r="M43" s="104">
        <v>521538655</v>
      </c>
      <c r="N43" s="102"/>
      <c r="O43" s="99"/>
      <c r="P43" s="104">
        <v>156</v>
      </c>
      <c r="Q43" s="102"/>
      <c r="R43" s="102"/>
      <c r="S43" s="102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215" t="s">
        <v>198</v>
      </c>
      <c r="D44" s="216"/>
      <c r="E44" s="217" t="s">
        <v>207</v>
      </c>
      <c r="F44" s="218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209</v>
      </c>
      <c r="D45" s="112"/>
      <c r="E45" s="113" t="s">
        <v>210</v>
      </c>
      <c r="F45" s="114"/>
      <c r="G45" s="98" t="s">
        <v>203</v>
      </c>
      <c r="H45" s="99"/>
      <c r="I45" s="98" t="s">
        <v>162</v>
      </c>
      <c r="J45" s="102"/>
      <c r="K45" s="102"/>
      <c r="L45" s="99"/>
      <c r="M45" s="104">
        <v>521538600</v>
      </c>
      <c r="N45" s="102"/>
      <c r="O45" s="99"/>
      <c r="P45" s="104">
        <v>145</v>
      </c>
      <c r="Q45" s="102"/>
      <c r="R45" s="102"/>
      <c r="S45" s="102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208</v>
      </c>
      <c r="D46" s="116"/>
      <c r="E46" s="117" t="s">
        <v>211</v>
      </c>
      <c r="F46" s="118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199</v>
      </c>
      <c r="D47" s="112"/>
      <c r="E47" s="113" t="s">
        <v>200</v>
      </c>
      <c r="F47" s="114"/>
      <c r="G47" s="98" t="s">
        <v>203</v>
      </c>
      <c r="H47" s="99"/>
      <c r="I47" s="98" t="s">
        <v>162</v>
      </c>
      <c r="J47" s="102"/>
      <c r="K47" s="102"/>
      <c r="L47" s="99"/>
      <c r="M47" s="104">
        <v>521538563</v>
      </c>
      <c r="N47" s="102"/>
      <c r="O47" s="99"/>
      <c r="P47" s="104">
        <v>148</v>
      </c>
      <c r="Q47" s="102"/>
      <c r="R47" s="102"/>
      <c r="S47" s="102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10"/>
      <c r="C48" s="193" t="s">
        <v>201</v>
      </c>
      <c r="D48" s="194"/>
      <c r="E48" s="195" t="s">
        <v>202</v>
      </c>
      <c r="F48" s="196"/>
      <c r="G48" s="100"/>
      <c r="H48" s="101"/>
      <c r="I48" s="100"/>
      <c r="J48" s="103"/>
      <c r="K48" s="103"/>
      <c r="L48" s="101"/>
      <c r="M48" s="175"/>
      <c r="N48" s="176"/>
      <c r="O48" s="191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215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117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0" t="s">
        <v>12</v>
      </c>
      <c r="B1" s="25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0"/>
      <c r="B2" s="25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1" t="s">
        <v>19</v>
      </c>
      <c r="B4" s="252"/>
      <c r="C4" s="252"/>
      <c r="D4" s="252"/>
      <c r="E4" s="252"/>
      <c r="F4" s="252"/>
      <c r="G4" s="253"/>
      <c r="H4" s="5" t="s">
        <v>20</v>
      </c>
      <c r="I4" s="5" t="s">
        <v>21</v>
      </c>
      <c r="J4" s="254" t="s">
        <v>70</v>
      </c>
      <c r="K4" s="252"/>
      <c r="L4" s="252"/>
      <c r="M4" s="252"/>
      <c r="N4" s="252"/>
      <c r="O4" s="252"/>
      <c r="P4" s="252"/>
      <c r="Q4" s="253"/>
    </row>
    <row r="5" spans="1:41" ht="72" customHeight="1" thickBot="1">
      <c r="A5" s="255"/>
      <c r="B5" s="256"/>
      <c r="C5" s="256"/>
      <c r="D5" s="256"/>
      <c r="E5" s="256"/>
      <c r="F5" s="256"/>
      <c r="G5" s="257"/>
      <c r="H5" s="9" t="str">
        <f>IF(入力!J3="","",入力!J3)</f>
        <v>女子</v>
      </c>
      <c r="I5" s="9">
        <f>入力!Y25</f>
        <v>14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21011</v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三山</v>
      </c>
      <c r="D16" s="13" t="str">
        <f>IF(入力!E8="","",入力!E8)</f>
        <v>大智</v>
      </c>
      <c r="E16" s="13" t="str">
        <f>IF(入力!C7="","",入力!C7)</f>
        <v>ミヤマ</v>
      </c>
      <c r="F16" s="13" t="str">
        <f>IF(入力!E7="","",入力!E7)</f>
        <v>ダイチ</v>
      </c>
      <c r="G16" s="13">
        <f>IF(入力!G7="","",入力!G7)</f>
        <v>508609942</v>
      </c>
      <c r="H16" s="13" t="str">
        <f>IF(入力!J7="","",入力!J7)</f>
        <v/>
      </c>
      <c r="I16" s="13" t="str">
        <f>IF(入力!M7="","",入力!M7)</f>
        <v>0479591</v>
      </c>
      <c r="J16" s="13"/>
      <c r="K16" s="13"/>
      <c r="L16" s="13">
        <f>IF(入力!AT7="","",入力!AT7)</f>
        <v>24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0072</v>
      </c>
      <c r="T16" s="13" t="str">
        <f>IF(入力!P8="","",入力!P8)</f>
        <v>千葉県習志野市本大久保5-2-17-102</v>
      </c>
      <c r="U16" s="13" t="str">
        <f>IF(入力!AL7="","",入力!AL7)</f>
        <v>080</v>
      </c>
      <c r="V16" s="13" t="str">
        <f>IF(入力!AK8="","",入力!AK8)</f>
        <v>4931</v>
      </c>
      <c r="W16" s="13" t="str">
        <f>IF(入力!AP8="","",入力!AP8)</f>
        <v>1823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25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吉田</v>
      </c>
      <c r="D20" s="13" t="str">
        <f>IF(入力!E12="","",入力!E12)</f>
        <v>直人</v>
      </c>
      <c r="E20" s="13" t="str">
        <f>IF(入力!C11="","",入力!C11)</f>
        <v>ヨシダ</v>
      </c>
      <c r="F20" s="13" t="str">
        <f>IF(入力!E11="","",入力!E11)</f>
        <v>ナオト</v>
      </c>
      <c r="G20" s="13">
        <f>IF(入力!G11="","",入力!G11)</f>
        <v>518092511</v>
      </c>
      <c r="H20" s="13" t="str">
        <f>IF(入力!J11="","",入力!J11)</f>
        <v/>
      </c>
      <c r="I20" s="13" t="str">
        <f>IF(入力!M11="","",入力!M11)</f>
        <v>0457481</v>
      </c>
      <c r="J20" s="13"/>
      <c r="K20" s="13"/>
      <c r="L20" s="13">
        <f>IF(入力!AT11="","",入力!AT11)</f>
        <v>26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千葉県船橋市習志野台1-32-26-108</v>
      </c>
      <c r="U20" s="13" t="str">
        <f>IF(入力!AL11="","",入力!AL11)</f>
        <v>080</v>
      </c>
      <c r="V20" s="13" t="str">
        <f>IF(入力!AK12="","",入力!AK12)</f>
        <v>5419</v>
      </c>
      <c r="W20" s="13" t="str">
        <f>IF(入力!AP12="","",入力!AP12)</f>
        <v>3292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吉田</v>
      </c>
      <c r="D22" s="13" t="str">
        <f>IF(入力!E16="","",入力!E16)</f>
        <v>直人</v>
      </c>
      <c r="E22" s="13" t="str">
        <f>IF(入力!C15="","",入力!C15)</f>
        <v>ヨシダ</v>
      </c>
      <c r="F22" s="13" t="str">
        <f>IF(入力!E15="","",入力!E15)</f>
        <v>ナオト</v>
      </c>
      <c r="G22" s="13"/>
      <c r="H22" s="13"/>
      <c r="I22" s="13"/>
      <c r="J22" s="13"/>
      <c r="K22" s="13"/>
      <c r="L22" s="13">
        <f>IF(入力!AT15="","",入力!AT15)</f>
        <v>26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0063</v>
      </c>
      <c r="T22" s="13" t="str">
        <f>IF(入力!P16="","",入力!P16)</f>
        <v>千葉県船橋市習志野台1-32-26-108</v>
      </c>
      <c r="U22" s="13" t="str">
        <f>IF(入力!AL15="","",入力!AL15)</f>
        <v>080</v>
      </c>
      <c r="V22" s="13" t="str">
        <f>IF(入力!AK16="","",入力!AK16)</f>
        <v>5419</v>
      </c>
      <c r="W22" s="13" t="str">
        <f>IF(入力!AP16="","",入力!AP16)</f>
        <v>3292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田中</v>
      </c>
      <c r="D24" s="54" t="str">
        <f>VLOOKUP($B$51,$A$53:$F$352,4)</f>
        <v>志歩</v>
      </c>
      <c r="E24" s="54" t="str">
        <f>VLOOKUP($B$51,$A$53:$F$352,5)</f>
        <v>タナカ</v>
      </c>
      <c r="F24" s="54" t="str">
        <f>VLOOKUP($B$51,$A$53:$F$352,6)</f>
        <v>シホ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伊藤</v>
      </c>
      <c r="D53" s="13" t="str">
        <f>IF(入力!E26="","",入力!E26)</f>
        <v>葵</v>
      </c>
      <c r="E53" s="13" t="str">
        <f>IF(入力!C25="","",入力!C25)</f>
        <v>イトウ</v>
      </c>
      <c r="F53" s="13" t="str">
        <f>IF(入力!E25="","",入力!E25)</f>
        <v>アオイ</v>
      </c>
      <c r="G53" s="13">
        <f>IF(入力!M25="","",入力!M25)</f>
        <v>520508406</v>
      </c>
      <c r="H53" s="13" t="str">
        <f>IF(入力!I25="","",入力!I25)</f>
        <v>三山東小学校</v>
      </c>
      <c r="I53" s="13" t="str">
        <f>IF(入力!G25="","",入力!G25)</f>
        <v>6年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岩崎</v>
      </c>
      <c r="D54" s="13" t="str">
        <f>IF(入力!E28="","",入力!E28)</f>
        <v>優里</v>
      </c>
      <c r="E54" s="13" t="str">
        <f>IF(入力!C27="","",入力!C27)</f>
        <v>イワサキ</v>
      </c>
      <c r="F54" s="13" t="str">
        <f>IF(入力!E27="","",入力!E27)</f>
        <v>ユウリ</v>
      </c>
      <c r="G54" s="13">
        <f>IF(入力!M27="","",入力!M27)</f>
        <v>520508420</v>
      </c>
      <c r="H54" s="13" t="str">
        <f>IF(入力!I27="","",入力!I27)</f>
        <v>三山東小学校</v>
      </c>
      <c r="I54" s="13" t="str">
        <f>IF(入力!G27="","",入力!G27)</f>
        <v>6年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田中</v>
      </c>
      <c r="D55" s="13" t="str">
        <f>IF(入力!E30="","",入力!E30)</f>
        <v>志歩</v>
      </c>
      <c r="E55" s="13" t="str">
        <f>IF(入力!C29="","",入力!C29)</f>
        <v>タナカ</v>
      </c>
      <c r="F55" s="13" t="str">
        <f>IF(入力!E29="","",入力!E29)</f>
        <v>シホ</v>
      </c>
      <c r="G55" s="13">
        <f>IF(入力!M29="","",入力!M29)</f>
        <v>520508413</v>
      </c>
      <c r="H55" s="13" t="str">
        <f>IF(入力!I29="","",入力!I29)</f>
        <v>三山東小学校</v>
      </c>
      <c r="I55" s="13" t="str">
        <f>IF(入力!G29="","",入力!G29)</f>
        <v>6年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新菜</v>
      </c>
      <c r="E56" s="13" t="str">
        <f>IF(入力!C31="","",入力!C31)</f>
        <v>ハセガワ</v>
      </c>
      <c r="F56" s="13" t="str">
        <f>IF(入力!E31="","",入力!E31)</f>
        <v>ニイナ</v>
      </c>
      <c r="G56" s="13">
        <f>IF(入力!M31="","",入力!M31)</f>
        <v>520508437</v>
      </c>
      <c r="H56" s="13" t="str">
        <f>IF(入力!I31="","",入力!I31)</f>
        <v>三山東小学校</v>
      </c>
      <c r="I56" s="13" t="str">
        <f>IF(入力!G31="","",入力!G31)</f>
        <v>6年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藤本</v>
      </c>
      <c r="D57" s="13" t="str">
        <f>IF(入力!E34="","",入力!E34)</f>
        <v>結夏</v>
      </c>
      <c r="E57" s="13" t="str">
        <f>IF(入力!C33="","",入力!C33)</f>
        <v>フジモト</v>
      </c>
      <c r="F57" s="13" t="str">
        <f>IF(入力!E33="","",入力!E33)</f>
        <v>ユイカ</v>
      </c>
      <c r="G57" s="13">
        <f>IF(入力!M33="","",入力!M33)</f>
        <v>520508390</v>
      </c>
      <c r="H57" s="13" t="str">
        <f>IF(入力!I33="","",入力!I33)</f>
        <v>三山東小学校</v>
      </c>
      <c r="I57" s="13" t="str">
        <f>IF(入力!G33="","",入力!G33)</f>
        <v>6年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上野</v>
      </c>
      <c r="D58" s="13" t="str">
        <f>IF(入力!E36="","",入力!E36)</f>
        <v>結愛</v>
      </c>
      <c r="E58" s="13" t="str">
        <f>IF(入力!C35="","",入力!C35)</f>
        <v>ウエノ</v>
      </c>
      <c r="F58" s="13" t="str">
        <f>IF(入力!E35="","",入力!E35)</f>
        <v>ユア</v>
      </c>
      <c r="G58" s="13">
        <f>IF(入力!M35="","",入力!M35)</f>
        <v>521538594</v>
      </c>
      <c r="H58" s="13" t="str">
        <f>IF(入力!I35="","",入力!I35)</f>
        <v>三山東小学校</v>
      </c>
      <c r="I58" s="13" t="str">
        <f>IF(入力!G35="","",入力!G35)</f>
        <v>5年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小川</v>
      </c>
      <c r="D59" s="13" t="str">
        <f>IF(入力!E38="","",入力!E38)</f>
        <v>優菜</v>
      </c>
      <c r="E59" s="13" t="str">
        <f>IF(入力!C37="","",入力!C37)</f>
        <v>オガワ</v>
      </c>
      <c r="F59" s="13" t="str">
        <f>IF(入力!E37="","",入力!E37)</f>
        <v>ユナ</v>
      </c>
      <c r="G59" s="13">
        <f>IF(入力!M37="","",入力!M37)</f>
        <v>521538617</v>
      </c>
      <c r="H59" s="13" t="str">
        <f>IF(入力!I37="","",入力!I37)</f>
        <v>三山東小学校</v>
      </c>
      <c r="I59" s="13" t="str">
        <f>IF(入力!G37="","",入力!G37)</f>
        <v>5年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菅藤</v>
      </c>
      <c r="D60" s="13" t="str">
        <f>IF(入力!E40="","",入力!E40)</f>
        <v>実知</v>
      </c>
      <c r="E60" s="13" t="str">
        <f>IF(入力!C39="","",入力!C39)</f>
        <v>カントウ</v>
      </c>
      <c r="F60" s="13" t="str">
        <f>IF(入力!E39="","",入力!E39)</f>
        <v>ミチ</v>
      </c>
      <c r="G60" s="13">
        <f>IF(入力!M39="","",入力!M39)</f>
        <v>521538570</v>
      </c>
      <c r="H60" s="13" t="str">
        <f>IF(入力!I39="","",入力!I39)</f>
        <v>三山東小学校</v>
      </c>
      <c r="I60" s="13" t="str">
        <f>IF(入力!G39="","",入力!G39)</f>
        <v>5年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澤石</v>
      </c>
      <c r="D61" s="13" t="str">
        <f>IF(入力!E42="","",入力!E42)</f>
        <v>実知</v>
      </c>
      <c r="E61" s="13" t="str">
        <f>IF(入力!C41="","",入力!C41)</f>
        <v>サワイシ</v>
      </c>
      <c r="F61" s="13" t="str">
        <f>IF(入力!E41="","",入力!E41)</f>
        <v>ミシル</v>
      </c>
      <c r="G61" s="13">
        <f>IF(入力!M41="","",入力!M41)</f>
        <v>521538624</v>
      </c>
      <c r="H61" s="13" t="str">
        <f>IF(入力!I41="","",入力!I41)</f>
        <v>三山東小学校</v>
      </c>
      <c r="I61" s="13" t="str">
        <f>IF(入力!G41="","",入力!G41)</f>
        <v>5年</v>
      </c>
      <c r="J61" s="13">
        <f>IF(入力!P41="","",入力!P41)</f>
        <v>158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下鳥</v>
      </c>
      <c r="D62" s="13" t="str">
        <f>IF(入力!E44="","",入力!E44)</f>
        <v>蒼生</v>
      </c>
      <c r="E62" s="13" t="str">
        <f>IF(入力!C43="","",入力!C43)</f>
        <v>シモトリ</v>
      </c>
      <c r="F62" s="13" t="str">
        <f>IF(入力!E43="","",入力!E43)</f>
        <v>アオイ</v>
      </c>
      <c r="G62" s="13">
        <f>IF(入力!M43="","",入力!M43)</f>
        <v>521538655</v>
      </c>
      <c r="H62" s="13" t="str">
        <f>IF(入力!I43="","",入力!I43)</f>
        <v>三山東小学校</v>
      </c>
      <c r="I62" s="13" t="str">
        <f>IF(入力!G43="","",入力!G43)</f>
        <v>5年</v>
      </c>
      <c r="J62" s="13">
        <f>IF(入力!P43="","",入力!P43)</f>
        <v>156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</v>
      </c>
      <c r="D63" s="13" t="str">
        <f>IF(入力!E46="","",入力!E46)</f>
        <v>さや香</v>
      </c>
      <c r="E63" s="13" t="str">
        <f>IF(入力!C45="","",入力!C45)</f>
        <v>ニシ</v>
      </c>
      <c r="F63" s="13" t="str">
        <f>IF(入力!E45="","",入力!E45)</f>
        <v>サヤカ</v>
      </c>
      <c r="G63" s="13">
        <f>IF(入力!M45="","",入力!M45)</f>
        <v>521538600</v>
      </c>
      <c r="H63" s="13" t="str">
        <f>IF(入力!I45="","",入力!I45)</f>
        <v>三山東小学校</v>
      </c>
      <c r="I63" s="13" t="str">
        <f>IF(入力!G45="","",入力!G45)</f>
        <v>5年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松ヶ崎</v>
      </c>
      <c r="D64" s="13" t="str">
        <f>IF(入力!E48="","",入力!E48)</f>
        <v>彩花</v>
      </c>
      <c r="E64" s="13" t="str">
        <f>IF(入力!C47="","",入力!C47)</f>
        <v>マツガサキ</v>
      </c>
      <c r="F64" s="13" t="str">
        <f>IF(入力!E47="","",入力!E47)</f>
        <v>アヤカ</v>
      </c>
      <c r="G64" s="13">
        <f>IF(入力!M47="","",入力!M47)</f>
        <v>521538563</v>
      </c>
      <c r="H64" s="13" t="str">
        <f>IF(入力!I47="","",入力!I47)</f>
        <v>三山東小学校</v>
      </c>
      <c r="I64" s="13" t="str">
        <f>IF(入力!G47="","",入力!G47)</f>
        <v>5年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2022-09-23T00:48:05Z</cp:lastPrinted>
  <dcterms:created xsi:type="dcterms:W3CDTF">2014-04-05T09:56:00Z</dcterms:created>
  <dcterms:modified xsi:type="dcterms:W3CDTF">2022-09-26T10:29:55Z</dcterms:modified>
</cp:coreProperties>
</file>