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4\Data\data4\⑧部活、クラブ、委員会\バレーボール部\令和４年度\新人戦\"/>
    </mc:Choice>
  </mc:AlternateContent>
  <xr:revisionPtr revIDLastSave="0" documentId="13_ncr:1_{F3B57250-931A-4C5F-9977-19D44ACAEC6F}" xr6:coauthVersionLast="36" xr6:coauthVersionMax="36" xr10:uidLastSave="{00000000-0000-0000-0000-000000000000}"/>
  <workbookProtection lockStructure="1"/>
  <bookViews>
    <workbookView xWindow="0" yWindow="0" windowWidth="28800" windowHeight="1221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<sst xmlns="http://schemas.openxmlformats.org/spreadsheetml/2006/main" count="300" uniqueCount="217">
  <si>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</si>
  <si>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</si>
  <si>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</si>
  <si>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</si>
  <si>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</si>
  <si>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</si>
  <si>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</si>
  <si>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</si>
  <si>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</si>
  <si>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</si>
  <si>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</si>
  <si>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</si>
  <si>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</si>
  <si>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</si>
  <si>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</si>
  <si>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</si>
  <si>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</si>
  <si>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</si>
  <si>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</si>
  <si>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</si>
  <si>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</si>
  <si>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</si>
  <si>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</si>
  <si>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</si>
  <si>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</si>
  <si>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</si>
  <si>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</si>
  <si>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</si>
  <si>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</si>
  <si>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</si>
  <si>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</si>
  <si>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</si>
  <si>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</si>
  <si>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</si>
  <si>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</si>
  <si>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</si>
  <si>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</si>
  <si>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</si>
  <si>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</si>
  <si>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</si>
  <si>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</si>
  <si>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</si>
  <si>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</si>
  <si>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</si>
  <si>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</si>
  <si>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</si>
  <si>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</si>
  <si>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</si>
  <si>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</si>
  <si>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</si>
  <si>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</si>
  <si>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</si>
  <si>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</si>
  <si>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</si>
  <si>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</si>
  <si>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</si>
  <si>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</si>
  <si>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</si>
  <si>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</si>
  <si>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</si>
  <si>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</si>
  <si>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</si>
  <si>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</si>
  <si>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</si>
  <si>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</si>
  <si>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</si>
  <si>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</si>
  <si>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</si>
  <si>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</si>
  <si>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</si>
  <si>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</si>
  <si>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</si>
  <si>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</si>
  <si>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</si>
  <si>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</si>
  <si>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</si>
  <si>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</si>
  <si>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</si>
  <si>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</si>
  <si>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</si>
  <si>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</si>
  <si>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</si>
  <si>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</si>
  <si>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</si>
  <si>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</si>
  <si>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</si>
  <si>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</si>
  <si>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</si>
  <si>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</si>
  <si>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</si>
  <si>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</si>
  <si>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</si>
  <si>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</si>
  <si>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</si>
  <si>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</si>
  <si>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</si>
  <si>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</si>
  <si>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</si>
  <si>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</si>
  <si>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</si>
  <si>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</si>
  <si>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</si>
  <si>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</si>
  <si>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</si>
  <si>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</si>
  <si>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</si>
  <si>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</si>
  <si>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</si>
  <si>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</si>
  <si>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</si>
  <si>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</si>
  <si>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</si>
  <si>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</si>
  <si>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</si>
  <si>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</si>
  <si>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</si>
  <si>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</si>
  <si>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</si>
  <si>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</si>
  <si>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</si>
  <si>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</si>
  <si>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</si>
  <si>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</si>
  <si>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</si>
  <si>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</si>
  <si>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</si>
  <si>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</si>
  <si>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</si>
  <si>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</si>
  <si>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</si>
  <si>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</si>
  <si>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</si>
  <si>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</si>
  <si>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ミヤマヒガシショウガッコウ</t>
    <phoneticPr fontId="2"/>
  </si>
  <si>
    <t>船橋市</t>
    <rPh sb="0" eb="3">
      <t>フナバシシ</t>
    </rPh>
    <phoneticPr fontId="2"/>
  </si>
  <si>
    <t>大久保</t>
    <rPh sb="0" eb="3">
      <t>オオクボ</t>
    </rPh>
    <phoneticPr fontId="2"/>
  </si>
  <si>
    <t>三山</t>
    <rPh sb="0" eb="2">
      <t>ミヤマ</t>
    </rPh>
    <phoneticPr fontId="2"/>
  </si>
  <si>
    <t>大智</t>
    <rPh sb="0" eb="2">
      <t>ダイチ</t>
    </rPh>
    <phoneticPr fontId="2"/>
  </si>
  <si>
    <t>ダイチ</t>
    <phoneticPr fontId="2"/>
  </si>
  <si>
    <t>松本</t>
    <rPh sb="0" eb="2">
      <t>マツモト</t>
    </rPh>
    <phoneticPr fontId="2"/>
  </si>
  <si>
    <t>直己</t>
    <rPh sb="0" eb="2">
      <t>ナオキ</t>
    </rPh>
    <phoneticPr fontId="2"/>
  </si>
  <si>
    <t>ナオキ</t>
    <phoneticPr fontId="2"/>
  </si>
  <si>
    <t>マツモト</t>
    <phoneticPr fontId="2"/>
  </si>
  <si>
    <t>吉田</t>
    <rPh sb="0" eb="2">
      <t>ヨシダ</t>
    </rPh>
    <phoneticPr fontId="2"/>
  </si>
  <si>
    <t>直人</t>
    <rPh sb="0" eb="2">
      <t>ナオト</t>
    </rPh>
    <phoneticPr fontId="2"/>
  </si>
  <si>
    <t>ナオト</t>
    <phoneticPr fontId="2"/>
  </si>
  <si>
    <t>ヨシダ</t>
    <phoneticPr fontId="2"/>
  </si>
  <si>
    <t>275</t>
    <phoneticPr fontId="2"/>
  </si>
  <si>
    <t>0072</t>
    <phoneticPr fontId="2"/>
  </si>
  <si>
    <t>千葉県習志野市本大久保5-2-17-102</t>
    <rPh sb="0" eb="3">
      <t>チバケン</t>
    </rPh>
    <rPh sb="3" eb="7">
      <t>ナラシノシ</t>
    </rPh>
    <rPh sb="7" eb="11">
      <t>モトオオクボ</t>
    </rPh>
    <phoneticPr fontId="2"/>
  </si>
  <si>
    <t>274</t>
    <phoneticPr fontId="2"/>
  </si>
  <si>
    <t>0063</t>
    <phoneticPr fontId="2"/>
  </si>
  <si>
    <t>千葉県船橋市習志野台1-32-26-108</t>
    <rPh sb="0" eb="3">
      <t>チバケン</t>
    </rPh>
    <rPh sb="3" eb="6">
      <t>フナバシシ</t>
    </rPh>
    <rPh sb="6" eb="10">
      <t>ナラシノダイ</t>
    </rPh>
    <phoneticPr fontId="2"/>
  </si>
  <si>
    <t>080</t>
    <phoneticPr fontId="2"/>
  </si>
  <si>
    <t>5419</t>
    <phoneticPr fontId="2"/>
  </si>
  <si>
    <t>3292</t>
    <phoneticPr fontId="2"/>
  </si>
  <si>
    <t>0826</t>
    <phoneticPr fontId="2"/>
  </si>
  <si>
    <t>千葉県船橋市中野木1-20-32</t>
    <rPh sb="0" eb="3">
      <t>チバケン</t>
    </rPh>
    <rPh sb="3" eb="6">
      <t>フナバシシ</t>
    </rPh>
    <rPh sb="6" eb="8">
      <t>ナカノ</t>
    </rPh>
    <rPh sb="8" eb="9">
      <t>キ</t>
    </rPh>
    <phoneticPr fontId="2"/>
  </si>
  <si>
    <t>5500</t>
    <phoneticPr fontId="2"/>
  </si>
  <si>
    <t>2034</t>
    <phoneticPr fontId="2"/>
  </si>
  <si>
    <t>4931</t>
    <phoneticPr fontId="2"/>
  </si>
  <si>
    <t>1823</t>
    <phoneticPr fontId="2"/>
  </si>
  <si>
    <t>三山東小学校</t>
    <rPh sb="0" eb="6">
      <t>ミヤマヒガシショウガッコウ</t>
    </rPh>
    <phoneticPr fontId="2"/>
  </si>
  <si>
    <t>アオイ</t>
    <phoneticPr fontId="2"/>
  </si>
  <si>
    <t>ウエノ</t>
    <phoneticPr fontId="2"/>
  </si>
  <si>
    <t>ユア</t>
    <phoneticPr fontId="2"/>
  </si>
  <si>
    <t>上野</t>
    <rPh sb="0" eb="2">
      <t>ウエノ</t>
    </rPh>
    <phoneticPr fontId="2"/>
  </si>
  <si>
    <t>結愛</t>
    <rPh sb="0" eb="2">
      <t>ユア</t>
    </rPh>
    <phoneticPr fontId="2"/>
  </si>
  <si>
    <t>オガワ</t>
    <phoneticPr fontId="2"/>
  </si>
  <si>
    <t>ユナ</t>
    <phoneticPr fontId="2"/>
  </si>
  <si>
    <t>小川</t>
    <rPh sb="0" eb="2">
      <t>オガワ</t>
    </rPh>
    <phoneticPr fontId="2"/>
  </si>
  <si>
    <t>カントウ</t>
    <phoneticPr fontId="2"/>
  </si>
  <si>
    <t>菅藤</t>
    <rPh sb="0" eb="2">
      <t>カントウ</t>
    </rPh>
    <phoneticPr fontId="2"/>
  </si>
  <si>
    <t>実知</t>
    <rPh sb="0" eb="2">
      <t>ミチ</t>
    </rPh>
    <phoneticPr fontId="2"/>
  </si>
  <si>
    <t>ミチ</t>
    <phoneticPr fontId="2"/>
  </si>
  <si>
    <t>サワイシ</t>
    <phoneticPr fontId="2"/>
  </si>
  <si>
    <t>ミシル</t>
    <phoneticPr fontId="2"/>
  </si>
  <si>
    <t>シモトリ</t>
    <phoneticPr fontId="2"/>
  </si>
  <si>
    <t>下鳥</t>
    <rPh sb="0" eb="2">
      <t>シモトリ</t>
    </rPh>
    <phoneticPr fontId="2"/>
  </si>
  <si>
    <t>マツガサキ</t>
    <phoneticPr fontId="2"/>
  </si>
  <si>
    <t>アヤカ</t>
    <phoneticPr fontId="2"/>
  </si>
  <si>
    <t>松ヶ崎</t>
    <rPh sb="0" eb="3">
      <t>マツガサキ</t>
    </rPh>
    <phoneticPr fontId="2"/>
  </si>
  <si>
    <t>彩花</t>
    <rPh sb="0" eb="2">
      <t>アヤカ</t>
    </rPh>
    <phoneticPr fontId="2"/>
  </si>
  <si>
    <t>5年</t>
    <rPh sb="1" eb="2">
      <t>ネン</t>
    </rPh>
    <phoneticPr fontId="2"/>
  </si>
  <si>
    <t>③</t>
    <phoneticPr fontId="2"/>
  </si>
  <si>
    <t>京成本</t>
    <rPh sb="0" eb="2">
      <t>ケイセイ</t>
    </rPh>
    <rPh sb="2" eb="3">
      <t>ホン</t>
    </rPh>
    <phoneticPr fontId="2"/>
  </si>
  <si>
    <t>西</t>
    <rPh sb="0" eb="1">
      <t>ニシ</t>
    </rPh>
    <phoneticPr fontId="2"/>
  </si>
  <si>
    <t>ニシ</t>
    <phoneticPr fontId="2"/>
  </si>
  <si>
    <t>サヤカ</t>
    <phoneticPr fontId="2"/>
  </si>
  <si>
    <t>さや香</t>
    <rPh sb="2" eb="3">
      <t>カオ</t>
    </rPh>
    <phoneticPr fontId="2"/>
  </si>
  <si>
    <t>0479591</t>
    <phoneticPr fontId="2"/>
  </si>
  <si>
    <t>0457481</t>
    <phoneticPr fontId="2"/>
  </si>
  <si>
    <t>ミヤマ</t>
    <phoneticPr fontId="2"/>
  </si>
  <si>
    <t>優菜</t>
    <rPh sb="0" eb="2">
      <t>ユナ</t>
    </rPh>
    <phoneticPr fontId="2"/>
  </si>
  <si>
    <t>江藤</t>
    <rPh sb="0" eb="2">
      <t>エトウ</t>
    </rPh>
    <phoneticPr fontId="2"/>
  </si>
  <si>
    <t>エトウ</t>
    <phoneticPr fontId="2"/>
  </si>
  <si>
    <t>サクラ</t>
    <phoneticPr fontId="2"/>
  </si>
  <si>
    <t>さくら</t>
    <phoneticPr fontId="2"/>
  </si>
  <si>
    <t>4年</t>
    <rPh sb="1" eb="2">
      <t>ネン</t>
    </rPh>
    <phoneticPr fontId="2"/>
  </si>
  <si>
    <t>オリド</t>
    <phoneticPr fontId="2"/>
  </si>
  <si>
    <t>織戸</t>
    <rPh sb="0" eb="2">
      <t>オリド</t>
    </rPh>
    <phoneticPr fontId="2"/>
  </si>
  <si>
    <t>ユウナ</t>
    <phoneticPr fontId="2"/>
  </si>
  <si>
    <t>結菜</t>
    <rPh sb="0" eb="2">
      <t>ユウナ</t>
    </rPh>
    <phoneticPr fontId="2"/>
  </si>
  <si>
    <t>澤石</t>
    <rPh sb="0" eb="2">
      <t>サワイシ</t>
    </rPh>
    <phoneticPr fontId="2"/>
  </si>
  <si>
    <t>蒼生</t>
    <rPh sb="0" eb="2">
      <t>アオイ</t>
    </rPh>
    <phoneticPr fontId="2"/>
  </si>
  <si>
    <t>タカノ</t>
    <phoneticPr fontId="2"/>
  </si>
  <si>
    <t>髙野</t>
    <rPh sb="0" eb="1">
      <t>タカ</t>
    </rPh>
    <rPh sb="1" eb="2">
      <t>ノ</t>
    </rPh>
    <phoneticPr fontId="2"/>
  </si>
  <si>
    <t>イツキ</t>
    <phoneticPr fontId="2"/>
  </si>
  <si>
    <t>樹</t>
    <rPh sb="0" eb="1">
      <t>イツキ</t>
    </rPh>
    <phoneticPr fontId="2"/>
  </si>
  <si>
    <t>高野</t>
    <rPh sb="0" eb="2">
      <t>タカノ</t>
    </rPh>
    <phoneticPr fontId="2"/>
  </si>
  <si>
    <t>リンコ</t>
    <phoneticPr fontId="2"/>
  </si>
  <si>
    <t>シャモト</t>
    <phoneticPr fontId="2"/>
  </si>
  <si>
    <t>社本</t>
    <rPh sb="0" eb="2">
      <t>シャモト</t>
    </rPh>
    <phoneticPr fontId="2"/>
  </si>
  <si>
    <t>ナツハ</t>
    <phoneticPr fontId="2"/>
  </si>
  <si>
    <t>夏羽</t>
    <rPh sb="0" eb="1">
      <t>ナツ</t>
    </rPh>
    <rPh sb="1" eb="2">
      <t>ハネ</t>
    </rPh>
    <phoneticPr fontId="2"/>
  </si>
  <si>
    <t>新チームになって初めての県大会！チームみんなで声を出して、一戦必勝で頑張っていきます！</t>
    <rPh sb="0" eb="1">
      <t>シン</t>
    </rPh>
    <rPh sb="8" eb="9">
      <t>ハジ</t>
    </rPh>
    <rPh sb="12" eb="15">
      <t>ケンタイカイ</t>
    </rPh>
    <rPh sb="23" eb="24">
      <t>コエ</t>
    </rPh>
    <rPh sb="25" eb="26">
      <t>ダ</t>
    </rPh>
    <rPh sb="29" eb="33">
      <t>イッセンヒッショウ</t>
    </rPh>
    <rPh sb="34" eb="36">
      <t>ガンバ</t>
    </rPh>
    <phoneticPr fontId="2"/>
  </si>
  <si>
    <t>凜香</t>
    <rPh sb="0" eb="1">
      <t>リン</t>
    </rPh>
    <rPh sb="1" eb="2">
      <t>カオ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</si>
</sst>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22" zoomScaleNormal="100" zoomScaleSheetLayoutView="100" workbookViewId="0">
      <selection activeCell="G41" sqref="G41:H42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5" customHeight="1" x14ac:dyDescent="0.2">
      <c r="A2" s="198" t="s">
        <v>121</v>
      </c>
      <c r="B2" s="199"/>
      <c r="C2" s="200" t="s">
        <v>133</v>
      </c>
      <c r="D2" s="201"/>
      <c r="E2" s="201"/>
      <c r="F2" s="201"/>
      <c r="G2" s="201"/>
      <c r="H2" s="201"/>
      <c r="I2" s="202"/>
      <c r="J2" s="65" t="s">
        <v>119</v>
      </c>
      <c r="K2" s="66"/>
      <c r="L2" s="66"/>
      <c r="M2" s="66"/>
      <c r="N2" s="66"/>
      <c r="O2" s="67"/>
      <c r="P2" s="65" t="s">
        <v>97</v>
      </c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97" t="s">
        <v>101</v>
      </c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 x14ac:dyDescent="0.2">
      <c r="A3" s="203" t="s">
        <v>122</v>
      </c>
      <c r="B3" s="204"/>
      <c r="C3" s="205" t="s">
        <v>132</v>
      </c>
      <c r="D3" s="206"/>
      <c r="E3" s="206"/>
      <c r="F3" s="206"/>
      <c r="G3" s="206"/>
      <c r="H3" s="206"/>
      <c r="I3" s="207"/>
      <c r="J3" s="62" t="s">
        <v>91</v>
      </c>
      <c r="K3" s="63"/>
      <c r="L3" s="63"/>
      <c r="M3" s="63"/>
      <c r="N3" s="63"/>
      <c r="O3" s="64"/>
      <c r="P3" s="195" t="s">
        <v>134</v>
      </c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68" t="s">
        <v>110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2">
      <c r="A4" s="82" t="s">
        <v>123</v>
      </c>
      <c r="B4" s="83"/>
      <c r="C4" s="72">
        <v>430703344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83" t="s">
        <v>94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4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7">
        <v>21011</v>
      </c>
      <c r="K5" s="127"/>
      <c r="L5" s="127"/>
      <c r="M5" s="127"/>
      <c r="N5" s="127"/>
      <c r="O5" s="127"/>
      <c r="P5" s="185" t="s">
        <v>185</v>
      </c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5" t="s">
        <v>135</v>
      </c>
      <c r="AF5" s="186"/>
      <c r="AG5" s="186"/>
      <c r="AH5" s="186"/>
      <c r="AI5" s="186"/>
      <c r="AJ5" s="186"/>
      <c r="AK5" s="187"/>
      <c r="AL5" s="187"/>
      <c r="AM5" s="187"/>
      <c r="AN5" s="187"/>
      <c r="AO5" s="187"/>
      <c r="AP5" s="187"/>
      <c r="AQ5" s="187"/>
      <c r="AR5" s="187"/>
      <c r="AS5" s="188"/>
      <c r="AT5" s="36"/>
      <c r="AV5" s="23" t="s">
        <v>93</v>
      </c>
      <c r="AW5" t="s">
        <v>118</v>
      </c>
    </row>
    <row r="6" spans="1:51" ht="22.5" customHeight="1" x14ac:dyDescent="0.2">
      <c r="A6" s="78" t="s">
        <v>80</v>
      </c>
      <c r="B6" s="79"/>
      <c r="C6" s="217" t="s">
        <v>107</v>
      </c>
      <c r="D6" s="218"/>
      <c r="E6" s="190" t="s">
        <v>108</v>
      </c>
      <c r="F6" s="191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4" t="s">
        <v>95</v>
      </c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4" t="s">
        <v>96</v>
      </c>
      <c r="AL6" s="194"/>
      <c r="AM6" s="194"/>
      <c r="AN6" s="194"/>
      <c r="AO6" s="194"/>
      <c r="AP6" s="194"/>
      <c r="AQ6" s="194"/>
      <c r="AR6" s="194"/>
      <c r="AS6" s="194"/>
      <c r="AT6" s="37" t="s">
        <v>124</v>
      </c>
    </row>
    <row r="7" spans="1:51" ht="13.5" customHeight="1" x14ac:dyDescent="0.2">
      <c r="A7" s="78"/>
      <c r="B7" s="79"/>
      <c r="C7" s="128" t="s">
        <v>192</v>
      </c>
      <c r="D7" s="89"/>
      <c r="E7" s="129" t="s">
        <v>138</v>
      </c>
      <c r="F7" s="90"/>
      <c r="G7" s="71">
        <v>508609942</v>
      </c>
      <c r="H7" s="71"/>
      <c r="I7" s="71"/>
      <c r="J7" s="71"/>
      <c r="K7" s="71"/>
      <c r="L7" s="71"/>
      <c r="M7" s="125" t="s">
        <v>190</v>
      </c>
      <c r="N7" s="71"/>
      <c r="O7" s="71"/>
      <c r="P7" s="68" t="s">
        <v>7</v>
      </c>
      <c r="Q7" s="69"/>
      <c r="R7" s="87" t="s">
        <v>147</v>
      </c>
      <c r="S7" s="87"/>
      <c r="T7" s="87"/>
      <c r="U7" s="87"/>
      <c r="V7" s="30" t="s">
        <v>8</v>
      </c>
      <c r="W7" s="86" t="s">
        <v>148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30" t="s">
        <v>153</v>
      </c>
      <c r="AM7" s="130"/>
      <c r="AN7" s="130"/>
      <c r="AO7" s="130"/>
      <c r="AP7" s="130"/>
      <c r="AQ7" s="130"/>
      <c r="AR7" s="130"/>
      <c r="AS7" s="39" t="s">
        <v>10</v>
      </c>
      <c r="AT7" s="244">
        <v>24</v>
      </c>
    </row>
    <row r="8" spans="1:51" ht="18" customHeight="1" x14ac:dyDescent="0.2">
      <c r="A8" s="78"/>
      <c r="B8" s="79"/>
      <c r="C8" s="140" t="s">
        <v>136</v>
      </c>
      <c r="D8" s="139"/>
      <c r="E8" s="136" t="s">
        <v>137</v>
      </c>
      <c r="F8" s="137"/>
      <c r="G8" s="71"/>
      <c r="H8" s="71"/>
      <c r="I8" s="71"/>
      <c r="J8" s="71"/>
      <c r="K8" s="71"/>
      <c r="L8" s="71"/>
      <c r="M8" s="71"/>
      <c r="N8" s="71"/>
      <c r="O8" s="71"/>
      <c r="P8" s="131" t="s">
        <v>149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160</v>
      </c>
      <c r="AL8" s="134"/>
      <c r="AM8" s="134"/>
      <c r="AN8" s="134"/>
      <c r="AO8" s="40" t="s">
        <v>11</v>
      </c>
      <c r="AP8" s="134" t="s">
        <v>161</v>
      </c>
      <c r="AQ8" s="134"/>
      <c r="AR8" s="134"/>
      <c r="AS8" s="135"/>
      <c r="AT8" s="244"/>
    </row>
    <row r="9" spans="1:51" ht="14.55" customHeight="1" x14ac:dyDescent="0.2">
      <c r="A9" s="78" t="s">
        <v>82</v>
      </c>
      <c r="B9" s="79"/>
      <c r="C9" s="128" t="s">
        <v>142</v>
      </c>
      <c r="D9" s="89"/>
      <c r="E9" s="129" t="s">
        <v>141</v>
      </c>
      <c r="F9" s="90"/>
      <c r="G9" s="71">
        <v>520965681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150</v>
      </c>
      <c r="S9" s="87"/>
      <c r="T9" s="87"/>
      <c r="U9" s="87"/>
      <c r="V9" s="30" t="s">
        <v>8</v>
      </c>
      <c r="W9" s="86" t="s">
        <v>156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30" t="s">
        <v>153</v>
      </c>
      <c r="AM9" s="130"/>
      <c r="AN9" s="130"/>
      <c r="AO9" s="130"/>
      <c r="AP9" s="130"/>
      <c r="AQ9" s="130"/>
      <c r="AR9" s="130"/>
      <c r="AS9" s="39" t="s">
        <v>126</v>
      </c>
      <c r="AT9" s="245">
        <v>25</v>
      </c>
    </row>
    <row r="10" spans="1:51" ht="18" customHeight="1" x14ac:dyDescent="0.2">
      <c r="A10" s="78"/>
      <c r="B10" s="79"/>
      <c r="C10" s="140" t="s">
        <v>139</v>
      </c>
      <c r="D10" s="139"/>
      <c r="E10" s="136" t="s">
        <v>140</v>
      </c>
      <c r="F10" s="137"/>
      <c r="G10" s="71"/>
      <c r="H10" s="71"/>
      <c r="I10" s="71"/>
      <c r="J10" s="71"/>
      <c r="K10" s="71"/>
      <c r="L10" s="71"/>
      <c r="M10" s="71"/>
      <c r="N10" s="71"/>
      <c r="O10" s="71"/>
      <c r="P10" s="131" t="s">
        <v>157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92"/>
      <c r="AK10" s="133" t="s">
        <v>158</v>
      </c>
      <c r="AL10" s="134"/>
      <c r="AM10" s="134"/>
      <c r="AN10" s="134"/>
      <c r="AO10" s="40" t="s">
        <v>127</v>
      </c>
      <c r="AP10" s="134" t="s">
        <v>159</v>
      </c>
      <c r="AQ10" s="134"/>
      <c r="AR10" s="134"/>
      <c r="AS10" s="135"/>
      <c r="AT10" s="245"/>
    </row>
    <row r="11" spans="1:51" ht="14.55" customHeight="1" x14ac:dyDescent="0.2">
      <c r="A11" s="78" t="s">
        <v>83</v>
      </c>
      <c r="B11" s="79"/>
      <c r="C11" s="128" t="s">
        <v>146</v>
      </c>
      <c r="D11" s="89"/>
      <c r="E11" s="129" t="s">
        <v>145</v>
      </c>
      <c r="F11" s="90"/>
      <c r="G11" s="71">
        <v>518092511</v>
      </c>
      <c r="H11" s="71"/>
      <c r="I11" s="71"/>
      <c r="J11" s="71"/>
      <c r="K11" s="71"/>
      <c r="L11" s="71"/>
      <c r="M11" s="125" t="s">
        <v>191</v>
      </c>
      <c r="N11" s="71"/>
      <c r="O11" s="71"/>
      <c r="P11" s="68" t="s">
        <v>7</v>
      </c>
      <c r="Q11" s="69"/>
      <c r="R11" s="87" t="s">
        <v>150</v>
      </c>
      <c r="S11" s="87"/>
      <c r="T11" s="87"/>
      <c r="U11" s="87"/>
      <c r="V11" s="30" t="s">
        <v>8</v>
      </c>
      <c r="W11" s="86" t="s">
        <v>151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30" t="s">
        <v>153</v>
      </c>
      <c r="AM11" s="130"/>
      <c r="AN11" s="130"/>
      <c r="AO11" s="130"/>
      <c r="AP11" s="130"/>
      <c r="AQ11" s="130"/>
      <c r="AR11" s="130"/>
      <c r="AS11" s="39" t="s">
        <v>126</v>
      </c>
      <c r="AT11" s="245">
        <v>26</v>
      </c>
    </row>
    <row r="12" spans="1:51" ht="18" customHeight="1" x14ac:dyDescent="0.2">
      <c r="A12" s="78"/>
      <c r="B12" s="79"/>
      <c r="C12" s="140" t="s">
        <v>143</v>
      </c>
      <c r="D12" s="139"/>
      <c r="E12" s="136" t="s">
        <v>144</v>
      </c>
      <c r="F12" s="137"/>
      <c r="G12" s="71"/>
      <c r="H12" s="71"/>
      <c r="I12" s="71"/>
      <c r="J12" s="71"/>
      <c r="K12" s="71"/>
      <c r="L12" s="71"/>
      <c r="M12" s="71"/>
      <c r="N12" s="71"/>
      <c r="O12" s="71"/>
      <c r="P12" s="131" t="s">
        <v>152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92"/>
      <c r="AK12" s="133" t="s">
        <v>154</v>
      </c>
      <c r="AL12" s="134"/>
      <c r="AM12" s="134"/>
      <c r="AN12" s="134"/>
      <c r="AO12" s="40" t="s">
        <v>127</v>
      </c>
      <c r="AP12" s="134" t="s">
        <v>155</v>
      </c>
      <c r="AQ12" s="134"/>
      <c r="AR12" s="134"/>
      <c r="AS12" s="135"/>
      <c r="AT12" s="245"/>
    </row>
    <row r="13" spans="1:51" ht="15" customHeight="1" x14ac:dyDescent="0.2">
      <c r="A13" s="78" t="s">
        <v>84</v>
      </c>
      <c r="B13" s="79"/>
      <c r="C13" s="149"/>
      <c r="D13" s="89"/>
      <c r="E13" s="89"/>
      <c r="F13" s="90"/>
      <c r="G13" s="117"/>
      <c r="H13" s="117"/>
      <c r="I13" s="117"/>
      <c r="J13" s="117"/>
      <c r="K13" s="117"/>
      <c r="L13" s="117"/>
      <c r="M13" s="117"/>
      <c r="N13" s="117"/>
      <c r="O13" s="117"/>
      <c r="P13" s="25"/>
      <c r="Q13" s="26"/>
      <c r="R13" s="177"/>
      <c r="S13" s="177"/>
      <c r="T13" s="177"/>
      <c r="U13" s="177"/>
      <c r="V13" s="2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82"/>
      <c r="AK13" s="41"/>
      <c r="AL13" s="170"/>
      <c r="AM13" s="170"/>
      <c r="AN13" s="170"/>
      <c r="AO13" s="170"/>
      <c r="AP13" s="170"/>
      <c r="AQ13" s="170"/>
      <c r="AR13" s="170"/>
      <c r="AS13" s="42"/>
      <c r="AT13" s="246"/>
    </row>
    <row r="14" spans="1:51" ht="18" customHeight="1" x14ac:dyDescent="0.2">
      <c r="A14" s="78"/>
      <c r="B14" s="79"/>
      <c r="C14" s="138"/>
      <c r="D14" s="139"/>
      <c r="E14" s="139"/>
      <c r="F14" s="137"/>
      <c r="G14" s="117"/>
      <c r="H14" s="117"/>
      <c r="I14" s="117"/>
      <c r="J14" s="117"/>
      <c r="K14" s="117"/>
      <c r="L14" s="117"/>
      <c r="M14" s="117"/>
      <c r="N14" s="117"/>
      <c r="O14" s="117"/>
      <c r="P14" s="171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3"/>
      <c r="AK14" s="174"/>
      <c r="AL14" s="175"/>
      <c r="AM14" s="175"/>
      <c r="AN14" s="175"/>
      <c r="AO14" s="43"/>
      <c r="AP14" s="175"/>
      <c r="AQ14" s="175"/>
      <c r="AR14" s="175"/>
      <c r="AS14" s="176"/>
      <c r="AT14" s="246"/>
    </row>
    <row r="15" spans="1:51" ht="15" customHeight="1" x14ac:dyDescent="0.2">
      <c r="A15" s="126" t="s">
        <v>98</v>
      </c>
      <c r="B15" s="79"/>
      <c r="C15" s="128" t="s">
        <v>146</v>
      </c>
      <c r="D15" s="89"/>
      <c r="E15" s="129" t="s">
        <v>145</v>
      </c>
      <c r="F15" s="90"/>
      <c r="G15" s="117"/>
      <c r="H15" s="117"/>
      <c r="I15" s="117"/>
      <c r="J15" s="117"/>
      <c r="K15" s="117"/>
      <c r="L15" s="117"/>
      <c r="M15" s="117"/>
      <c r="N15" s="117"/>
      <c r="O15" s="117"/>
      <c r="P15" s="68" t="s">
        <v>7</v>
      </c>
      <c r="Q15" s="69"/>
      <c r="R15" s="87" t="s">
        <v>150</v>
      </c>
      <c r="S15" s="87"/>
      <c r="T15" s="87"/>
      <c r="U15" s="87"/>
      <c r="V15" s="29" t="s">
        <v>8</v>
      </c>
      <c r="W15" s="86" t="s">
        <v>151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30" t="s">
        <v>153</v>
      </c>
      <c r="AM15" s="130"/>
      <c r="AN15" s="130"/>
      <c r="AO15" s="130"/>
      <c r="AP15" s="130"/>
      <c r="AQ15" s="130"/>
      <c r="AR15" s="130"/>
      <c r="AS15" s="39" t="s">
        <v>126</v>
      </c>
      <c r="AT15" s="245">
        <v>26</v>
      </c>
    </row>
    <row r="16" spans="1:51" ht="18" customHeight="1" x14ac:dyDescent="0.2">
      <c r="A16" s="78"/>
      <c r="B16" s="79"/>
      <c r="C16" s="140" t="s">
        <v>143</v>
      </c>
      <c r="D16" s="139"/>
      <c r="E16" s="136" t="s">
        <v>144</v>
      </c>
      <c r="F16" s="137"/>
      <c r="G16" s="117"/>
      <c r="H16" s="117"/>
      <c r="I16" s="117"/>
      <c r="J16" s="117"/>
      <c r="K16" s="117"/>
      <c r="L16" s="117"/>
      <c r="M16" s="117"/>
      <c r="N16" s="117"/>
      <c r="O16" s="117"/>
      <c r="P16" s="131" t="s">
        <v>152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92"/>
      <c r="AK16" s="133" t="s">
        <v>154</v>
      </c>
      <c r="AL16" s="134"/>
      <c r="AM16" s="134"/>
      <c r="AN16" s="134"/>
      <c r="AO16" s="40" t="s">
        <v>127</v>
      </c>
      <c r="AP16" s="134" t="s">
        <v>155</v>
      </c>
      <c r="AQ16" s="134"/>
      <c r="AR16" s="134"/>
      <c r="AS16" s="135"/>
      <c r="AT16" s="245"/>
    </row>
    <row r="17" spans="1:46" x14ac:dyDescent="0.2">
      <c r="A17" s="78" t="s">
        <v>0</v>
      </c>
      <c r="B17" s="79"/>
      <c r="C17" s="144" t="str">
        <f>IF(P16="","",P16)</f>
        <v>千葉県船橋市習志野台1-32-26-108</v>
      </c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 x14ac:dyDescent="0.2">
      <c r="A18" s="78"/>
      <c r="B18" s="79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5" customHeight="1" x14ac:dyDescent="0.2">
      <c r="A19" s="78" t="s">
        <v>1</v>
      </c>
      <c r="B19" s="79"/>
      <c r="C19" s="144" t="str">
        <f>IF(AL15="","",AL15&amp;"-"&amp;AK16&amp;"-"&amp;AP16)</f>
        <v>080-5419-3292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5" customHeight="1" x14ac:dyDescent="0.2">
      <c r="A20" s="78"/>
      <c r="B20" s="79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5" customHeight="1" x14ac:dyDescent="0.2">
      <c r="A21" s="78" t="s">
        <v>85</v>
      </c>
      <c r="B21" s="79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5" customHeight="1" thickBot="1" x14ac:dyDescent="0.25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 x14ac:dyDescent="0.25">
      <c r="A23" s="123" t="s">
        <v>130</v>
      </c>
      <c r="B23" s="122" t="s">
        <v>86</v>
      </c>
      <c r="C23" s="145" t="s">
        <v>105</v>
      </c>
      <c r="D23" s="146"/>
      <c r="E23" s="147" t="s">
        <v>106</v>
      </c>
      <c r="F23" s="148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14" t="s">
        <v>99</v>
      </c>
      <c r="Q23" s="122"/>
      <c r="R23" s="122"/>
      <c r="S23" s="122"/>
      <c r="T23" s="215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24"/>
      <c r="B24" s="79"/>
      <c r="C24" s="156" t="s">
        <v>103</v>
      </c>
      <c r="D24" s="157"/>
      <c r="E24" s="158" t="s">
        <v>104</v>
      </c>
      <c r="F24" s="15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6"/>
      <c r="U24" s="1"/>
      <c r="V24" s="1"/>
      <c r="W24" s="1"/>
      <c r="X24" s="1"/>
      <c r="Y24" s="141" t="s">
        <v>100</v>
      </c>
      <c r="Z24" s="142"/>
      <c r="AA24" s="142"/>
      <c r="AB24" s="142"/>
      <c r="AC24" s="142"/>
      <c r="AD24" s="142"/>
      <c r="AE24" s="142"/>
      <c r="AF24" s="142"/>
      <c r="AG24" s="14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 x14ac:dyDescent="0.2">
      <c r="A25" s="109">
        <v>1</v>
      </c>
      <c r="B25" s="111">
        <v>1</v>
      </c>
      <c r="C25" s="128" t="s">
        <v>195</v>
      </c>
      <c r="D25" s="89"/>
      <c r="E25" s="129" t="s">
        <v>196</v>
      </c>
      <c r="F25" s="90"/>
      <c r="G25" s="94" t="s">
        <v>183</v>
      </c>
      <c r="H25" s="96"/>
      <c r="I25" s="94" t="s">
        <v>162</v>
      </c>
      <c r="J25" s="95"/>
      <c r="K25" s="95"/>
      <c r="L25" s="96"/>
      <c r="M25" s="100">
        <v>521538556</v>
      </c>
      <c r="N25" s="95"/>
      <c r="O25" s="96"/>
      <c r="P25" s="100">
        <v>132</v>
      </c>
      <c r="Q25" s="95"/>
      <c r="R25" s="95"/>
      <c r="S25" s="95"/>
      <c r="T25" s="101"/>
      <c r="U25" s="1"/>
      <c r="V25" s="1"/>
      <c r="W25" s="1"/>
      <c r="X25" s="1"/>
      <c r="Y25" s="103">
        <v>12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10"/>
      <c r="B26" s="112"/>
      <c r="C26" s="140" t="s">
        <v>194</v>
      </c>
      <c r="D26" s="139"/>
      <c r="E26" s="136" t="s">
        <v>197</v>
      </c>
      <c r="F26" s="137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 x14ac:dyDescent="0.2">
      <c r="A27" s="109">
        <v>2</v>
      </c>
      <c r="B27" s="111">
        <v>2</v>
      </c>
      <c r="C27" s="128" t="s">
        <v>168</v>
      </c>
      <c r="D27" s="89"/>
      <c r="E27" s="129" t="s">
        <v>169</v>
      </c>
      <c r="F27" s="90"/>
      <c r="G27" s="94" t="s">
        <v>183</v>
      </c>
      <c r="H27" s="96"/>
      <c r="I27" s="94" t="s">
        <v>162</v>
      </c>
      <c r="J27" s="95"/>
      <c r="K27" s="95"/>
      <c r="L27" s="96"/>
      <c r="M27" s="100">
        <v>521538617</v>
      </c>
      <c r="N27" s="95"/>
      <c r="O27" s="96"/>
      <c r="P27" s="100">
        <v>146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10"/>
      <c r="B28" s="112"/>
      <c r="C28" s="140" t="s">
        <v>170</v>
      </c>
      <c r="D28" s="139"/>
      <c r="E28" s="136" t="s">
        <v>193</v>
      </c>
      <c r="F28" s="137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 x14ac:dyDescent="0.2">
      <c r="A29" s="109">
        <v>3</v>
      </c>
      <c r="B29" s="111" t="s">
        <v>184</v>
      </c>
      <c r="C29" s="128" t="s">
        <v>164</v>
      </c>
      <c r="D29" s="89"/>
      <c r="E29" s="129" t="s">
        <v>165</v>
      </c>
      <c r="F29" s="90"/>
      <c r="G29" s="94" t="s">
        <v>183</v>
      </c>
      <c r="H29" s="96"/>
      <c r="I29" s="94" t="s">
        <v>162</v>
      </c>
      <c r="J29" s="95"/>
      <c r="K29" s="95"/>
      <c r="L29" s="96"/>
      <c r="M29" s="100">
        <v>521538594</v>
      </c>
      <c r="N29" s="95"/>
      <c r="O29" s="96"/>
      <c r="P29" s="100">
        <v>150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10"/>
      <c r="B30" s="112"/>
      <c r="C30" s="140" t="s">
        <v>166</v>
      </c>
      <c r="D30" s="139"/>
      <c r="E30" s="136" t="s">
        <v>167</v>
      </c>
      <c r="F30" s="137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 x14ac:dyDescent="0.25">
      <c r="A31" s="109">
        <v>4</v>
      </c>
      <c r="B31" s="111">
        <v>4</v>
      </c>
      <c r="C31" s="128" t="s">
        <v>199</v>
      </c>
      <c r="D31" s="89"/>
      <c r="E31" s="129" t="s">
        <v>201</v>
      </c>
      <c r="F31" s="90"/>
      <c r="G31" s="94" t="s">
        <v>183</v>
      </c>
      <c r="H31" s="96"/>
      <c r="I31" s="94" t="s">
        <v>162</v>
      </c>
      <c r="J31" s="95"/>
      <c r="K31" s="95"/>
      <c r="L31" s="96"/>
      <c r="M31" s="100">
        <v>522129364</v>
      </c>
      <c r="N31" s="95"/>
      <c r="O31" s="96"/>
      <c r="P31" s="100">
        <v>143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10"/>
      <c r="B32" s="112"/>
      <c r="C32" s="140" t="s">
        <v>200</v>
      </c>
      <c r="D32" s="139"/>
      <c r="E32" s="136" t="s">
        <v>202</v>
      </c>
      <c r="F32" s="137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41" t="s">
        <v>129</v>
      </c>
      <c r="Z32" s="142"/>
      <c r="AA32" s="142"/>
      <c r="AB32" s="142"/>
      <c r="AC32" s="142"/>
      <c r="AD32" s="142"/>
      <c r="AE32" s="142"/>
      <c r="AF32" s="142"/>
      <c r="AG32" s="14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 x14ac:dyDescent="0.2">
      <c r="A33" s="109">
        <v>5</v>
      </c>
      <c r="B33" s="111">
        <v>5</v>
      </c>
      <c r="C33" s="128" t="s">
        <v>171</v>
      </c>
      <c r="D33" s="89"/>
      <c r="E33" s="129" t="s">
        <v>174</v>
      </c>
      <c r="F33" s="90"/>
      <c r="G33" s="94" t="s">
        <v>183</v>
      </c>
      <c r="H33" s="96"/>
      <c r="I33" s="94" t="s">
        <v>162</v>
      </c>
      <c r="J33" s="95"/>
      <c r="K33" s="95"/>
      <c r="L33" s="96"/>
      <c r="M33" s="100">
        <v>521538570</v>
      </c>
      <c r="N33" s="95"/>
      <c r="O33" s="96"/>
      <c r="P33" s="100">
        <v>154</v>
      </c>
      <c r="Q33" s="95"/>
      <c r="R33" s="95"/>
      <c r="S33" s="95"/>
      <c r="T33" s="101"/>
      <c r="U33" s="1"/>
      <c r="V33" s="1"/>
      <c r="W33" s="1"/>
      <c r="X33" s="1"/>
      <c r="Y33" s="208">
        <v>3</v>
      </c>
      <c r="Z33" s="209"/>
      <c r="AA33" s="209"/>
      <c r="AB33" s="209"/>
      <c r="AC33" s="209"/>
      <c r="AD33" s="209"/>
      <c r="AE33" s="209"/>
      <c r="AF33" s="209"/>
      <c r="AG33" s="21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10"/>
      <c r="B34" s="112"/>
      <c r="C34" s="140" t="s">
        <v>172</v>
      </c>
      <c r="D34" s="139"/>
      <c r="E34" s="136" t="s">
        <v>173</v>
      </c>
      <c r="F34" s="137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11"/>
      <c r="Z34" s="212"/>
      <c r="AA34" s="212"/>
      <c r="AB34" s="212"/>
      <c r="AC34" s="212"/>
      <c r="AD34" s="212"/>
      <c r="AE34" s="212"/>
      <c r="AF34" s="212"/>
      <c r="AG34" s="21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 x14ac:dyDescent="0.2">
      <c r="A35" s="109">
        <v>6</v>
      </c>
      <c r="B35" s="111">
        <v>6</v>
      </c>
      <c r="C35" s="128" t="s">
        <v>175</v>
      </c>
      <c r="D35" s="89"/>
      <c r="E35" s="129" t="s">
        <v>176</v>
      </c>
      <c r="F35" s="90"/>
      <c r="G35" s="94" t="s">
        <v>183</v>
      </c>
      <c r="H35" s="96"/>
      <c r="I35" s="94" t="s">
        <v>162</v>
      </c>
      <c r="J35" s="95"/>
      <c r="K35" s="95"/>
      <c r="L35" s="96"/>
      <c r="M35" s="100">
        <v>521538624</v>
      </c>
      <c r="N35" s="95"/>
      <c r="O35" s="96"/>
      <c r="P35" s="100">
        <v>155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10"/>
      <c r="B36" s="112"/>
      <c r="C36" s="140" t="s">
        <v>203</v>
      </c>
      <c r="D36" s="139"/>
      <c r="E36" s="136" t="s">
        <v>173</v>
      </c>
      <c r="F36" s="137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 x14ac:dyDescent="0.2">
      <c r="A37" s="109">
        <v>7</v>
      </c>
      <c r="B37" s="111">
        <v>7</v>
      </c>
      <c r="C37" s="113" t="s">
        <v>177</v>
      </c>
      <c r="D37" s="114"/>
      <c r="E37" s="115" t="s">
        <v>163</v>
      </c>
      <c r="F37" s="116"/>
      <c r="G37" s="94" t="s">
        <v>183</v>
      </c>
      <c r="H37" s="96"/>
      <c r="I37" s="94" t="s">
        <v>162</v>
      </c>
      <c r="J37" s="95"/>
      <c r="K37" s="95"/>
      <c r="L37" s="96"/>
      <c r="M37" s="100">
        <v>521538655</v>
      </c>
      <c r="N37" s="95"/>
      <c r="O37" s="96"/>
      <c r="P37" s="100">
        <v>153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10"/>
      <c r="B38" s="112"/>
      <c r="C38" s="118" t="s">
        <v>178</v>
      </c>
      <c r="D38" s="119"/>
      <c r="E38" s="120" t="s">
        <v>204</v>
      </c>
      <c r="F38" s="121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 x14ac:dyDescent="0.2">
      <c r="A39" s="109">
        <v>8</v>
      </c>
      <c r="B39" s="111">
        <v>8</v>
      </c>
      <c r="C39" s="113" t="s">
        <v>205</v>
      </c>
      <c r="D39" s="114"/>
      <c r="E39" s="115" t="s">
        <v>207</v>
      </c>
      <c r="F39" s="116"/>
      <c r="G39" s="94" t="s">
        <v>183</v>
      </c>
      <c r="H39" s="96"/>
      <c r="I39" s="94" t="s">
        <v>162</v>
      </c>
      <c r="J39" s="95"/>
      <c r="K39" s="95"/>
      <c r="L39" s="96"/>
      <c r="M39" s="100">
        <v>521538631</v>
      </c>
      <c r="N39" s="95"/>
      <c r="O39" s="96"/>
      <c r="P39" s="100">
        <v>142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10"/>
      <c r="B40" s="112"/>
      <c r="C40" s="118" t="s">
        <v>206</v>
      </c>
      <c r="D40" s="119"/>
      <c r="E40" s="120" t="s">
        <v>208</v>
      </c>
      <c r="F40" s="121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 x14ac:dyDescent="0.2">
      <c r="A41" s="109">
        <v>9</v>
      </c>
      <c r="B41" s="111">
        <v>9</v>
      </c>
      <c r="C41" s="113" t="s">
        <v>205</v>
      </c>
      <c r="D41" s="114"/>
      <c r="E41" s="115" t="s">
        <v>210</v>
      </c>
      <c r="F41" s="116"/>
      <c r="G41" s="94" t="s">
        <v>183</v>
      </c>
      <c r="H41" s="96"/>
      <c r="I41" s="94" t="s">
        <v>162</v>
      </c>
      <c r="J41" s="95"/>
      <c r="K41" s="95"/>
      <c r="L41" s="96"/>
      <c r="M41" s="100">
        <v>521538648</v>
      </c>
      <c r="N41" s="95"/>
      <c r="O41" s="96"/>
      <c r="P41" s="100">
        <v>143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10"/>
      <c r="B42" s="112"/>
      <c r="C42" s="118" t="s">
        <v>209</v>
      </c>
      <c r="D42" s="119"/>
      <c r="E42" s="120" t="s">
        <v>216</v>
      </c>
      <c r="F42" s="121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 x14ac:dyDescent="0.2">
      <c r="A43" s="109">
        <v>10</v>
      </c>
      <c r="B43" s="111">
        <v>10</v>
      </c>
      <c r="C43" s="113" t="s">
        <v>187</v>
      </c>
      <c r="D43" s="114"/>
      <c r="E43" s="115" t="s">
        <v>188</v>
      </c>
      <c r="F43" s="116"/>
      <c r="G43" s="94" t="s">
        <v>183</v>
      </c>
      <c r="H43" s="96"/>
      <c r="I43" s="94" t="s">
        <v>162</v>
      </c>
      <c r="J43" s="95"/>
      <c r="K43" s="95"/>
      <c r="L43" s="96"/>
      <c r="M43" s="100">
        <v>521538600</v>
      </c>
      <c r="N43" s="95"/>
      <c r="O43" s="96"/>
      <c r="P43" s="100">
        <v>141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10"/>
      <c r="B44" s="112"/>
      <c r="C44" s="118" t="s">
        <v>186</v>
      </c>
      <c r="D44" s="119"/>
      <c r="E44" s="120" t="s">
        <v>189</v>
      </c>
      <c r="F44" s="121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 x14ac:dyDescent="0.2">
      <c r="A45" s="109">
        <v>11</v>
      </c>
      <c r="B45" s="111">
        <v>11</v>
      </c>
      <c r="C45" s="128" t="s">
        <v>179</v>
      </c>
      <c r="D45" s="89"/>
      <c r="E45" s="129" t="s">
        <v>180</v>
      </c>
      <c r="F45" s="90"/>
      <c r="G45" s="94" t="s">
        <v>183</v>
      </c>
      <c r="H45" s="96"/>
      <c r="I45" s="94" t="s">
        <v>162</v>
      </c>
      <c r="J45" s="95"/>
      <c r="K45" s="95"/>
      <c r="L45" s="96"/>
      <c r="M45" s="100">
        <v>521538563</v>
      </c>
      <c r="N45" s="95"/>
      <c r="O45" s="96"/>
      <c r="P45" s="100">
        <v>144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 x14ac:dyDescent="0.25">
      <c r="A46" s="110"/>
      <c r="B46" s="112"/>
      <c r="C46" s="164" t="s">
        <v>181</v>
      </c>
      <c r="D46" s="165"/>
      <c r="E46" s="166" t="s">
        <v>182</v>
      </c>
      <c r="F46" s="167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 x14ac:dyDescent="0.2">
      <c r="A47" s="109">
        <v>12</v>
      </c>
      <c r="B47" s="111">
        <v>12</v>
      </c>
      <c r="C47" s="128" t="s">
        <v>211</v>
      </c>
      <c r="D47" s="89"/>
      <c r="E47" s="129" t="s">
        <v>213</v>
      </c>
      <c r="F47" s="90"/>
      <c r="G47" s="94" t="s">
        <v>198</v>
      </c>
      <c r="H47" s="96"/>
      <c r="I47" s="94" t="s">
        <v>162</v>
      </c>
      <c r="J47" s="95"/>
      <c r="K47" s="95"/>
      <c r="L47" s="96"/>
      <c r="M47" s="100">
        <v>522129555</v>
      </c>
      <c r="N47" s="95"/>
      <c r="O47" s="96"/>
      <c r="P47" s="100">
        <v>145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63"/>
      <c r="B48" s="112"/>
      <c r="C48" s="164" t="s">
        <v>212</v>
      </c>
      <c r="D48" s="165"/>
      <c r="E48" s="166" t="s">
        <v>214</v>
      </c>
      <c r="F48" s="167"/>
      <c r="G48" s="97"/>
      <c r="H48" s="99"/>
      <c r="I48" s="97"/>
      <c r="J48" s="98"/>
      <c r="K48" s="98"/>
      <c r="L48" s="99"/>
      <c r="M48" s="160"/>
      <c r="N48" s="161"/>
      <c r="O48" s="162"/>
      <c r="P48" s="160"/>
      <c r="Q48" s="161"/>
      <c r="R48" s="161"/>
      <c r="S48" s="161"/>
      <c r="T48" s="18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 x14ac:dyDescent="0.2">
      <c r="A49" s="227">
        <v>13</v>
      </c>
      <c r="B49" s="228"/>
      <c r="C49" s="230"/>
      <c r="D49" s="231"/>
      <c r="E49" s="231"/>
      <c r="F49" s="232"/>
      <c r="G49" s="219"/>
      <c r="H49" s="221"/>
      <c r="I49" s="219"/>
      <c r="J49" s="220"/>
      <c r="K49" s="220"/>
      <c r="L49" s="221"/>
      <c r="M49" s="219"/>
      <c r="N49" s="220"/>
      <c r="O49" s="221"/>
      <c r="P49" s="219"/>
      <c r="Q49" s="220"/>
      <c r="R49" s="220"/>
      <c r="S49" s="220"/>
      <c r="T49" s="22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8"/>
      <c r="B50" s="229"/>
      <c r="C50" s="233"/>
      <c r="D50" s="234"/>
      <c r="E50" s="234"/>
      <c r="F50" s="235"/>
      <c r="G50" s="222"/>
      <c r="H50" s="224"/>
      <c r="I50" s="222"/>
      <c r="J50" s="223"/>
      <c r="K50" s="223"/>
      <c r="L50" s="224"/>
      <c r="M50" s="222"/>
      <c r="N50" s="223"/>
      <c r="O50" s="224"/>
      <c r="P50" s="222"/>
      <c r="Q50" s="223"/>
      <c r="R50" s="223"/>
      <c r="S50" s="223"/>
      <c r="T50" s="22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 x14ac:dyDescent="0.2">
      <c r="A51" s="78">
        <v>14</v>
      </c>
      <c r="B51" s="228"/>
      <c r="C51" s="230"/>
      <c r="D51" s="231"/>
      <c r="E51" s="231"/>
      <c r="F51" s="232"/>
      <c r="G51" s="219"/>
      <c r="H51" s="221"/>
      <c r="I51" s="219"/>
      <c r="J51" s="220"/>
      <c r="K51" s="220"/>
      <c r="L51" s="221"/>
      <c r="M51" s="219"/>
      <c r="N51" s="220"/>
      <c r="O51" s="221"/>
      <c r="P51" s="219"/>
      <c r="Q51" s="220"/>
      <c r="R51" s="220"/>
      <c r="S51" s="220"/>
      <c r="T51" s="22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80"/>
      <c r="B52" s="240"/>
      <c r="C52" s="241"/>
      <c r="D52" s="242"/>
      <c r="E52" s="242"/>
      <c r="F52" s="243"/>
      <c r="G52" s="236"/>
      <c r="H52" s="237"/>
      <c r="I52" s="236"/>
      <c r="J52" s="238"/>
      <c r="K52" s="238"/>
      <c r="L52" s="237"/>
      <c r="M52" s="236"/>
      <c r="N52" s="238"/>
      <c r="O52" s="237"/>
      <c r="P52" s="236"/>
      <c r="Q52" s="238"/>
      <c r="R52" s="238"/>
      <c r="S52" s="238"/>
      <c r="T52" s="23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50" t="s">
        <v>102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2"/>
      <c r="U54" s="2"/>
      <c r="V54" s="178" t="s">
        <v>120</v>
      </c>
      <c r="W54" s="179"/>
      <c r="X54" s="179"/>
      <c r="Y54" s="179"/>
      <c r="Z54" s="179"/>
      <c r="AA54" s="179"/>
      <c r="AB54" s="179"/>
      <c r="AC54" s="179"/>
      <c r="AD54" s="179"/>
      <c r="AE54" s="179"/>
      <c r="AF54" s="180"/>
      <c r="AG54" s="181"/>
      <c r="AH54" s="181"/>
      <c r="AI54" s="181"/>
      <c r="AJ54" s="18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 x14ac:dyDescent="0.25">
      <c r="A55" s="153" t="s">
        <v>215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5"/>
      <c r="U55" s="2"/>
      <c r="V55" s="247">
        <f>LEN(A55)</f>
        <v>43</v>
      </c>
      <c r="W55" s="248"/>
      <c r="X55" s="248"/>
      <c r="Y55" s="248"/>
      <c r="Z55" s="248"/>
      <c r="AA55" s="248"/>
      <c r="AB55" s="248"/>
      <c r="AC55" s="248"/>
      <c r="AD55" s="248"/>
      <c r="AE55" s="248"/>
      <c r="AF55" s="24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50" t="s">
        <v>12</v>
      </c>
      <c r="B1" s="25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 x14ac:dyDescent="0.25">
      <c r="A2" s="250"/>
      <c r="B2" s="25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51" t="s">
        <v>19</v>
      </c>
      <c r="B4" s="252"/>
      <c r="C4" s="252"/>
      <c r="D4" s="252"/>
      <c r="E4" s="252"/>
      <c r="F4" s="252"/>
      <c r="G4" s="253"/>
      <c r="H4" s="5" t="s">
        <v>20</v>
      </c>
      <c r="I4" s="5" t="s">
        <v>21</v>
      </c>
      <c r="J4" s="254" t="s">
        <v>70</v>
      </c>
      <c r="K4" s="252"/>
      <c r="L4" s="252"/>
      <c r="M4" s="252"/>
      <c r="N4" s="252"/>
      <c r="O4" s="252"/>
      <c r="P4" s="252"/>
      <c r="Q4" s="253"/>
    </row>
    <row r="5" spans="1:41" ht="72" customHeight="1" thickBot="1" x14ac:dyDescent="0.25">
      <c r="A5" s="255"/>
      <c r="B5" s="256"/>
      <c r="C5" s="256"/>
      <c r="D5" s="256"/>
      <c r="E5" s="256"/>
      <c r="F5" s="256"/>
      <c r="G5" s="257"/>
      <c r="H5" s="9" t="str">
        <f>IF(入力!J3="","",入力!J3)</f>
        <v>女子</v>
      </c>
      <c r="I5" s="9">
        <f>入力!Y25</f>
        <v>12</v>
      </c>
      <c r="J5" s="258"/>
      <c r="K5" s="259"/>
      <c r="L5" s="259"/>
      <c r="M5" s="259"/>
      <c r="N5" s="259"/>
      <c r="O5" s="259"/>
      <c r="P5" s="259"/>
      <c r="Q5" s="260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21011</v>
      </c>
      <c r="B7" s="13" t="str">
        <f>IF(入力!C3="","",入力!C3)</f>
        <v>三山東小学校</v>
      </c>
      <c r="C7" s="13" t="str">
        <f>IF(入力!C2="","",入力!C2)</f>
        <v>ミヤマヒガシショウガッコウ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大久保</v>
      </c>
      <c r="T7" s="13"/>
      <c r="U7" s="13">
        <f>IF(入力!C4="","",入力!C4)</f>
        <v>430703344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5">
        <v>1</v>
      </c>
      <c r="B16" s="54" t="s">
        <v>55</v>
      </c>
      <c r="C16" s="13" t="str">
        <f>IF(入力!C8="","",入力!C8)</f>
        <v>三山</v>
      </c>
      <c r="D16" s="13" t="str">
        <f>IF(入力!E8="","",入力!E8)</f>
        <v>大智</v>
      </c>
      <c r="E16" s="13" t="str">
        <f>IF(入力!C7="","",入力!C7)</f>
        <v>ミヤマ</v>
      </c>
      <c r="F16" s="13" t="str">
        <f>IF(入力!E7="","",入力!E7)</f>
        <v>ダイチ</v>
      </c>
      <c r="G16" s="13">
        <f>IF(入力!G7="","",入力!G7)</f>
        <v>508609942</v>
      </c>
      <c r="H16" s="13" t="str">
        <f>IF(入力!J7="","",入力!J7)</f>
        <v/>
      </c>
      <c r="I16" s="13" t="str">
        <f>IF(入力!M7="","",入力!M7)</f>
        <v>0479591</v>
      </c>
      <c r="J16" s="13"/>
      <c r="K16" s="13"/>
      <c r="L16" s="13">
        <f>IF(入力!AT7="","",入力!AT7)</f>
        <v>24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0072</v>
      </c>
      <c r="T16" s="13" t="str">
        <f>IF(入力!P8="","",入力!P8)</f>
        <v>千葉県習志野市本大久保5-2-17-102</v>
      </c>
      <c r="U16" s="13" t="str">
        <f>IF(入力!AL7="","",入力!AL7)</f>
        <v>080</v>
      </c>
      <c r="V16" s="13" t="str">
        <f>IF(入力!AK8="","",入力!AK8)</f>
        <v>4931</v>
      </c>
      <c r="W16" s="13" t="str">
        <f>IF(入力!AP8="","",入力!AP8)</f>
        <v>1823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5">
        <v>2</v>
      </c>
      <c r="B17" s="54" t="s">
        <v>76</v>
      </c>
      <c r="C17" s="13" t="str">
        <f>IF(入力!C10="","",入力!C10)</f>
        <v>松本</v>
      </c>
      <c r="D17" s="13" t="str">
        <f>IF(入力!E10="","",入力!E10)</f>
        <v>直己</v>
      </c>
      <c r="E17" s="13" t="str">
        <f>IF(入力!C9="","",入力!C9)</f>
        <v>マツモト</v>
      </c>
      <c r="F17" s="13" t="str">
        <f>IF(入力!E9="","",入力!E9)</f>
        <v>ナオキ</v>
      </c>
      <c r="G17" s="13">
        <f>IF(入力!G9="","",入力!G9)</f>
        <v>520965681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25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0826</v>
      </c>
      <c r="T17" s="13" t="str">
        <f>IF(入力!P10="","",入力!P10)</f>
        <v>千葉県船橋市中野木1-20-32</v>
      </c>
      <c r="U17" s="13" t="str">
        <f>IF(入力!AL9="","",入力!AL9)</f>
        <v>080</v>
      </c>
      <c r="V17" s="13" t="str">
        <f>IF(入力!AK10="","",入力!AK10)</f>
        <v>5500</v>
      </c>
      <c r="W17" s="13" t="str">
        <f>IF(入力!AP10="","",入力!AP10)</f>
        <v>2034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5">
        <v>5</v>
      </c>
      <c r="B20" s="54" t="s">
        <v>79</v>
      </c>
      <c r="C20" s="13" t="str">
        <f>IF(入力!C12="","",入力!C12)</f>
        <v>吉田</v>
      </c>
      <c r="D20" s="13" t="str">
        <f>IF(入力!E12="","",入力!E12)</f>
        <v>直人</v>
      </c>
      <c r="E20" s="13" t="str">
        <f>IF(入力!C11="","",入力!C11)</f>
        <v>ヨシダ</v>
      </c>
      <c r="F20" s="13" t="str">
        <f>IF(入力!E11="","",入力!E11)</f>
        <v>ナオト</v>
      </c>
      <c r="G20" s="13">
        <f>IF(入力!G11="","",入力!G11)</f>
        <v>518092511</v>
      </c>
      <c r="H20" s="13" t="str">
        <f>IF(入力!J11="","",入力!J11)</f>
        <v/>
      </c>
      <c r="I20" s="13" t="str">
        <f>IF(入力!M11="","",入力!M11)</f>
        <v>0457481</v>
      </c>
      <c r="J20" s="13"/>
      <c r="K20" s="13"/>
      <c r="L20" s="13">
        <f>IF(入力!AT11="","",入力!AT11)</f>
        <v>26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0063</v>
      </c>
      <c r="T20" s="13" t="str">
        <f>IF(入力!P12="","",入力!P12)</f>
        <v>千葉県船橋市習志野台1-32-26-108</v>
      </c>
      <c r="U20" s="13" t="str">
        <f>IF(入力!AL11="","",入力!AL11)</f>
        <v>080</v>
      </c>
      <c r="V20" s="13" t="str">
        <f>IF(入力!AK12="","",入力!AK12)</f>
        <v>5419</v>
      </c>
      <c r="W20" s="13" t="str">
        <f>IF(入力!AP12="","",入力!AP12)</f>
        <v>3292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5">
        <v>7</v>
      </c>
      <c r="B22" s="54" t="s">
        <v>57</v>
      </c>
      <c r="C22" s="13" t="str">
        <f>IF(入力!C16="","",入力!C16)</f>
        <v>吉田</v>
      </c>
      <c r="D22" s="13" t="str">
        <f>IF(入力!E16="","",入力!E16)</f>
        <v>直人</v>
      </c>
      <c r="E22" s="13" t="str">
        <f>IF(入力!C15="","",入力!C15)</f>
        <v>ヨシダ</v>
      </c>
      <c r="F22" s="13" t="str">
        <f>IF(入力!E15="","",入力!E15)</f>
        <v>ナオト</v>
      </c>
      <c r="G22" s="13"/>
      <c r="H22" s="13"/>
      <c r="I22" s="13"/>
      <c r="J22" s="13"/>
      <c r="K22" s="13"/>
      <c r="L22" s="13">
        <f>IF(入力!AT15="","",入力!AT15)</f>
        <v>26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0063</v>
      </c>
      <c r="T22" s="13" t="str">
        <f>IF(入力!P16="","",入力!P16)</f>
        <v>千葉県船橋市習志野台1-32-26-108</v>
      </c>
      <c r="U22" s="13" t="str">
        <f>IF(入力!AL15="","",入力!AL15)</f>
        <v>080</v>
      </c>
      <c r="V22" s="13" t="str">
        <f>IF(入力!AK16="","",入力!AK16)</f>
        <v>5419</v>
      </c>
      <c r="W22" s="13" t="str">
        <f>IF(入力!AP16="","",入力!AP16)</f>
        <v>3292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5">
        <v>9</v>
      </c>
      <c r="B24" s="54" t="s">
        <v>59</v>
      </c>
      <c r="C24" s="54" t="str">
        <f>VLOOKUP($B$51,$A$53:$F$352,3)</f>
        <v>上野</v>
      </c>
      <c r="D24" s="54" t="str">
        <f>VLOOKUP($B$51,$A$53:$F$352,4)</f>
        <v>結愛</v>
      </c>
      <c r="E24" s="54" t="str">
        <f>VLOOKUP($B$51,$A$53:$F$352,5)</f>
        <v>ウエノ</v>
      </c>
      <c r="F24" s="54" t="str">
        <f>VLOOKUP($B$51,$A$53:$F$352,6)</f>
        <v>ユア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 x14ac:dyDescent="0.2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 x14ac:dyDescent="0.2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x14ac:dyDescent="0.2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x14ac:dyDescent="0.2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 x14ac:dyDescent="0.2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x14ac:dyDescent="0.2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 x14ac:dyDescent="0.2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x14ac:dyDescent="0.2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 x14ac:dyDescent="0.25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 x14ac:dyDescent="0.25">
      <c r="A51" s="53" t="s">
        <v>131</v>
      </c>
      <c r="B51" s="20">
        <f>IF(入力!Y33="","",入力!Y33)</f>
        <v>3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x14ac:dyDescent="0.2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>
        <f>IF(入力!B25="","",入力!B25)</f>
        <v>1</v>
      </c>
      <c r="C53" s="13" t="str">
        <f>IF(入力!C26="","",入力!C26)</f>
        <v>江藤</v>
      </c>
      <c r="D53" s="13" t="str">
        <f>IF(入力!E26="","",入力!E26)</f>
        <v>さくら</v>
      </c>
      <c r="E53" s="13" t="str">
        <f>IF(入力!C25="","",入力!C25)</f>
        <v>エトウ</v>
      </c>
      <c r="F53" s="13" t="str">
        <f>IF(入力!E25="","",入力!E25)</f>
        <v>サクラ</v>
      </c>
      <c r="G53" s="13">
        <f>IF(入力!M25="","",入力!M25)</f>
        <v>521538556</v>
      </c>
      <c r="H53" s="13" t="str">
        <f>IF(入力!I25="","",入力!I25)</f>
        <v>三山東小学校</v>
      </c>
      <c r="I53" s="13" t="str">
        <f>IF(入力!G25="","",入力!G25)</f>
        <v>5年</v>
      </c>
      <c r="J53" s="13">
        <f>IF(入力!P25="","",入力!P25)</f>
        <v>132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小川</v>
      </c>
      <c r="D54" s="13" t="str">
        <f>IF(入力!E28="","",入力!E28)</f>
        <v>優菜</v>
      </c>
      <c r="E54" s="13" t="str">
        <f>IF(入力!C27="","",入力!C27)</f>
        <v>オガワ</v>
      </c>
      <c r="F54" s="13" t="str">
        <f>IF(入力!E27="","",入力!E27)</f>
        <v>ユナ</v>
      </c>
      <c r="G54" s="13">
        <f>IF(入力!M27="","",入力!M27)</f>
        <v>521538617</v>
      </c>
      <c r="H54" s="13" t="str">
        <f>IF(入力!I27="","",入力!I27)</f>
        <v>三山東小学校</v>
      </c>
      <c r="I54" s="13" t="str">
        <f>IF(入力!G27="","",入力!G27)</f>
        <v>5年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上野</v>
      </c>
      <c r="D55" s="13" t="str">
        <f>IF(入力!E30="","",入力!E30)</f>
        <v>結愛</v>
      </c>
      <c r="E55" s="13" t="str">
        <f>IF(入力!C29="","",入力!C29)</f>
        <v>ウエノ</v>
      </c>
      <c r="F55" s="13" t="str">
        <f>IF(入力!E29="","",入力!E29)</f>
        <v>ユア</v>
      </c>
      <c r="G55" s="13">
        <f>IF(入力!M29="","",入力!M29)</f>
        <v>521538594</v>
      </c>
      <c r="H55" s="13" t="str">
        <f>IF(入力!I29="","",入力!I29)</f>
        <v>三山東小学校</v>
      </c>
      <c r="I55" s="13" t="str">
        <f>IF(入力!G29="","",入力!G29)</f>
        <v>5年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織戸</v>
      </c>
      <c r="D56" s="13" t="str">
        <f>IF(入力!E32="","",入力!E32)</f>
        <v>結菜</v>
      </c>
      <c r="E56" s="13" t="str">
        <f>IF(入力!C31="","",入力!C31)</f>
        <v>オリド</v>
      </c>
      <c r="F56" s="13" t="str">
        <f>IF(入力!E31="","",入力!E31)</f>
        <v>ユウナ</v>
      </c>
      <c r="G56" s="13">
        <f>IF(入力!M31="","",入力!M31)</f>
        <v>522129364</v>
      </c>
      <c r="H56" s="13" t="str">
        <f>IF(入力!I31="","",入力!I31)</f>
        <v>三山東小学校</v>
      </c>
      <c r="I56" s="13" t="str">
        <f>IF(入力!G31="","",入力!G31)</f>
        <v>5年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菅藤</v>
      </c>
      <c r="D57" s="13" t="str">
        <f>IF(入力!E34="","",入力!E34)</f>
        <v>実知</v>
      </c>
      <c r="E57" s="13" t="str">
        <f>IF(入力!C33="","",入力!C33)</f>
        <v>カントウ</v>
      </c>
      <c r="F57" s="13" t="str">
        <f>IF(入力!E33="","",入力!E33)</f>
        <v>ミチ</v>
      </c>
      <c r="G57" s="13">
        <f>IF(入力!M33="","",入力!M33)</f>
        <v>521538570</v>
      </c>
      <c r="H57" s="13" t="str">
        <f>IF(入力!I33="","",入力!I33)</f>
        <v>三山東小学校</v>
      </c>
      <c r="I57" s="13" t="str">
        <f>IF(入力!G33="","",入力!G33)</f>
        <v>5年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澤石</v>
      </c>
      <c r="D58" s="13" t="str">
        <f>IF(入力!E36="","",入力!E36)</f>
        <v>実知</v>
      </c>
      <c r="E58" s="13" t="str">
        <f>IF(入力!C35="","",入力!C35)</f>
        <v>サワイシ</v>
      </c>
      <c r="F58" s="13" t="str">
        <f>IF(入力!E35="","",入力!E35)</f>
        <v>ミシル</v>
      </c>
      <c r="G58" s="13">
        <f>IF(入力!M35="","",入力!M35)</f>
        <v>521538624</v>
      </c>
      <c r="H58" s="13" t="str">
        <f>IF(入力!I35="","",入力!I35)</f>
        <v>三山東小学校</v>
      </c>
      <c r="I58" s="13" t="str">
        <f>IF(入力!G35="","",入力!G35)</f>
        <v>5年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下鳥</v>
      </c>
      <c r="D59" s="13" t="str">
        <f>IF(入力!E38="","",入力!E38)</f>
        <v>蒼生</v>
      </c>
      <c r="E59" s="13" t="str">
        <f>IF(入力!C37="","",入力!C37)</f>
        <v>シモトリ</v>
      </c>
      <c r="F59" s="13" t="str">
        <f>IF(入力!E37="","",入力!E37)</f>
        <v>アオイ</v>
      </c>
      <c r="G59" s="13">
        <f>IF(入力!M37="","",入力!M37)</f>
        <v>521538655</v>
      </c>
      <c r="H59" s="13" t="str">
        <f>IF(入力!I37="","",入力!I37)</f>
        <v>三山東小学校</v>
      </c>
      <c r="I59" s="13" t="str">
        <f>IF(入力!G37="","",入力!G37)</f>
        <v>5年</v>
      </c>
      <c r="J59" s="13">
        <f>IF(入力!P37="","",入力!P37)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髙野</v>
      </c>
      <c r="D60" s="13" t="str">
        <f>IF(入力!E40="","",入力!E40)</f>
        <v>樹</v>
      </c>
      <c r="E60" s="13" t="str">
        <f>IF(入力!C39="","",入力!C39)</f>
        <v>タカノ</v>
      </c>
      <c r="F60" s="13" t="str">
        <f>IF(入力!E39="","",入力!E39)</f>
        <v>イツキ</v>
      </c>
      <c r="G60" s="13">
        <f>IF(入力!M39="","",入力!M39)</f>
        <v>521538631</v>
      </c>
      <c r="H60" s="13" t="str">
        <f>IF(入力!I39="","",入力!I39)</f>
        <v>三山東小学校</v>
      </c>
      <c r="I60" s="13" t="str">
        <f>IF(入力!G39="","",入力!G39)</f>
        <v>5年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高野</v>
      </c>
      <c r="D61" s="13" t="str">
        <f>IF(入力!E42="","",入力!E42)</f>
        <v>凜香</v>
      </c>
      <c r="E61" s="13" t="str">
        <f>IF(入力!C41="","",入力!C41)</f>
        <v>タカノ</v>
      </c>
      <c r="F61" s="13" t="str">
        <f>IF(入力!E41="","",入力!E41)</f>
        <v>リンコ</v>
      </c>
      <c r="G61" s="13">
        <f>IF(入力!M41="","",入力!M41)</f>
        <v>521538648</v>
      </c>
      <c r="H61" s="13" t="str">
        <f>IF(入力!I41="","",入力!I41)</f>
        <v>三山東小学校</v>
      </c>
      <c r="I61" s="13" t="str">
        <f>IF(入力!G41="","",入力!G41)</f>
        <v>5年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西</v>
      </c>
      <c r="D62" s="13" t="str">
        <f>IF(入力!E44="","",入力!E44)</f>
        <v>さや香</v>
      </c>
      <c r="E62" s="13" t="str">
        <f>IF(入力!C43="","",入力!C43)</f>
        <v>ニシ</v>
      </c>
      <c r="F62" s="13" t="str">
        <f>IF(入力!E43="","",入力!E43)</f>
        <v>サヤカ</v>
      </c>
      <c r="G62" s="13">
        <f>IF(入力!M43="","",入力!M43)</f>
        <v>521538600</v>
      </c>
      <c r="H62" s="13" t="str">
        <f>IF(入力!I43="","",入力!I43)</f>
        <v>三山東小学校</v>
      </c>
      <c r="I62" s="13" t="str">
        <f>IF(入力!G43="","",入力!G43)</f>
        <v>5年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松ヶ崎</v>
      </c>
      <c r="D63" s="13" t="str">
        <f>IF(入力!E46="","",入力!E46)</f>
        <v>彩花</v>
      </c>
      <c r="E63" s="13" t="str">
        <f>IF(入力!C45="","",入力!C45)</f>
        <v>マツガサキ</v>
      </c>
      <c r="F63" s="13" t="str">
        <f>IF(入力!E45="","",入力!E45)</f>
        <v>アヤカ</v>
      </c>
      <c r="G63" s="13">
        <f>IF(入力!M45="","",入力!M45)</f>
        <v>521538563</v>
      </c>
      <c r="H63" s="13" t="str">
        <f>IF(入力!I45="","",入力!I45)</f>
        <v>三山東小学校</v>
      </c>
      <c r="I63" s="13" t="str">
        <f>IF(入力!G45="","",入力!G45)</f>
        <v>5年</v>
      </c>
      <c r="J63" s="13">
        <f>IF(入力!P45="","",入力!P45)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社本</v>
      </c>
      <c r="D64" s="13" t="str">
        <f>IF(入力!E48="","",入力!E48)</f>
        <v>夏羽</v>
      </c>
      <c r="E64" s="13" t="str">
        <f>IF(入力!C47="","",入力!C47)</f>
        <v>シャモト</v>
      </c>
      <c r="F64" s="13" t="str">
        <f>IF(入力!E47="","",入力!E47)</f>
        <v>ナツハ</v>
      </c>
      <c r="G64" s="13">
        <f>IF(入力!M47="","",入力!M47)</f>
        <v>522129555</v>
      </c>
      <c r="H64" s="13" t="str">
        <f>IF(入力!I47="","",入力!I47)</f>
        <v>三山東小学校</v>
      </c>
      <c r="I64" s="13" t="str">
        <f>IF(入力!G47="","",入力!G47)</f>
        <v>4年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2022-09-23T00:48:05Z</cp:lastPrinted>
  <dcterms:created xsi:type="dcterms:W3CDTF">2014-04-05T09:56:00Z</dcterms:created>
  <dcterms:modified xsi:type="dcterms:W3CDTF">2023-01-29T02:06:05Z</dcterms:modified>
</cp:coreProperties>
</file>