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43.94\Data\data4\②先生方\松本\バレーボール\新人戦\プログラムエントリー\"/>
    </mc:Choice>
  </mc:AlternateContent>
  <xr:revisionPtr revIDLastSave="0" documentId="13_ncr:1_{F6BC1DE1-F452-446C-BB6F-868C4D77CBCC}" xr6:coauthVersionLast="36" xr6:coauthVersionMax="47" xr10:uidLastSave="{00000000-0000-0000-0000-000000000000}"/>
  <workbookProtection lockStructure="1"/>
  <bookViews>
    <workbookView xWindow="-120" yWindow="-120" windowWidth="23280" windowHeight="1488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<sst xmlns="http://schemas.openxmlformats.org/spreadsheetml/2006/main" count="297" uniqueCount="216">
  <si>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</si>
  <si>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</si>
  <si>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</si>
  <si>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</si>
  <si>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</si>
  <si>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</si>
  <si>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</si>
  <si>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</si>
  <si>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</si>
  <si>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</si>
  <si>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</si>
  <si>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</si>
  <si>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</si>
  <si>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</si>
  <si>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</si>
  <si>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</si>
  <si>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</si>
  <si>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</si>
  <si>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</si>
  <si>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</si>
  <si>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</si>
  <si>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</si>
  <si>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</si>
  <si>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</si>
  <si>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</si>
  <si>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</si>
  <si>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</si>
  <si>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</si>
  <si>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</si>
  <si>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</si>
  <si>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</si>
  <si>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</si>
  <si>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</si>
  <si>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</si>
  <si>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</si>
  <si>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</si>
  <si>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</si>
  <si>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</si>
  <si>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</si>
  <si>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</si>
  <si>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</si>
  <si>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</si>
  <si>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</si>
  <si>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</si>
  <si>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</si>
  <si>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</si>
  <si>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</si>
  <si>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</si>
  <si>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</si>
  <si>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</si>
  <si>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</si>
  <si>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</si>
  <si>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</si>
  <si>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</si>
  <si>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</si>
  <si>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</si>
  <si>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</si>
  <si>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</si>
  <si>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</si>
  <si>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</si>
  <si>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</si>
  <si>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</si>
  <si>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</si>
  <si>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</si>
  <si>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</si>
  <si>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</si>
  <si>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</si>
  <si>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</si>
  <si>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</si>
  <si>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</si>
  <si>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</si>
  <si>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</si>
  <si>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</si>
  <si>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</si>
  <si>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</si>
  <si>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</si>
  <si>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</si>
  <si>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</si>
  <si>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</si>
  <si>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</si>
  <si>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</si>
  <si>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</si>
  <si>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</si>
  <si>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</si>
  <si>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</si>
  <si>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</si>
  <si>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</si>
  <si>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</si>
  <si>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</si>
  <si>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</si>
  <si>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</si>
  <si>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</si>
  <si>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</si>
  <si>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</si>
  <si>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</si>
  <si>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</si>
  <si>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</si>
  <si>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</si>
  <si>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</si>
  <si>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</si>
  <si>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</si>
  <si>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</si>
  <si>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</si>
  <si>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</si>
  <si>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</si>
  <si>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</si>
  <si>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</si>
  <si>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</si>
  <si>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</si>
  <si>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</si>
  <si>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</si>
  <si>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</si>
  <si>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</si>
  <si>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</si>
  <si>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</si>
  <si>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</si>
  <si>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</si>
  <si>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</si>
  <si>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</si>
  <si>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</si>
  <si>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</si>
  <si>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</si>
  <si>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</si>
  <si>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</si>
  <si>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</si>
  <si>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</si>
  <si>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</si>
  <si>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</si>
  <si>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</si>
  <si>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</si>
  <si>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</si>
  <si>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</si>
  <si>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三山東小学校</t>
    <rPh sb="0" eb="3">
      <t>ミヤマヒガシ</t>
    </rPh>
    <rPh sb="3" eb="6">
      <t>ショウガッコウ</t>
    </rPh>
    <phoneticPr fontId="2"/>
  </si>
  <si>
    <t>ミヤマヒガシショウガッコウ</t>
    <phoneticPr fontId="2"/>
  </si>
  <si>
    <t>船橋市</t>
    <rPh sb="0" eb="3">
      <t>フナバシシ</t>
    </rPh>
    <phoneticPr fontId="2"/>
  </si>
  <si>
    <t>京成本</t>
    <rPh sb="0" eb="2">
      <t>ケイセイ</t>
    </rPh>
    <rPh sb="2" eb="3">
      <t>ホン</t>
    </rPh>
    <phoneticPr fontId="2"/>
  </si>
  <si>
    <t>京成大久保</t>
    <rPh sb="0" eb="5">
      <t>ケイセイオオクボ</t>
    </rPh>
    <phoneticPr fontId="2"/>
  </si>
  <si>
    <t>金子</t>
    <rPh sb="0" eb="2">
      <t>カネコ</t>
    </rPh>
    <phoneticPr fontId="2"/>
  </si>
  <si>
    <t>拓矢</t>
    <rPh sb="0" eb="2">
      <t>タクヤ</t>
    </rPh>
    <phoneticPr fontId="2"/>
  </si>
  <si>
    <t>カネコ</t>
    <phoneticPr fontId="2"/>
  </si>
  <si>
    <t>タクヤ</t>
    <phoneticPr fontId="2"/>
  </si>
  <si>
    <t>松本</t>
    <rPh sb="0" eb="2">
      <t>マツモト</t>
    </rPh>
    <phoneticPr fontId="2"/>
  </si>
  <si>
    <t>直己</t>
    <rPh sb="0" eb="2">
      <t>ナオキ</t>
    </rPh>
    <phoneticPr fontId="2"/>
  </si>
  <si>
    <t>マツモト</t>
    <phoneticPr fontId="2"/>
  </si>
  <si>
    <t>ナオキ</t>
    <phoneticPr fontId="2"/>
  </si>
  <si>
    <t>三山</t>
    <rPh sb="0" eb="2">
      <t>ミヤマ</t>
    </rPh>
    <phoneticPr fontId="2"/>
  </si>
  <si>
    <t>ミヤマ</t>
    <phoneticPr fontId="2"/>
  </si>
  <si>
    <t>ダイチ</t>
    <phoneticPr fontId="2"/>
  </si>
  <si>
    <t>大智</t>
    <rPh sb="0" eb="2">
      <t>ダイチ</t>
    </rPh>
    <phoneticPr fontId="2"/>
  </si>
  <si>
    <t>275</t>
    <phoneticPr fontId="2"/>
  </si>
  <si>
    <t>0072</t>
    <phoneticPr fontId="2"/>
  </si>
  <si>
    <t>080</t>
    <phoneticPr fontId="2"/>
  </si>
  <si>
    <t>4931</t>
    <phoneticPr fontId="2"/>
  </si>
  <si>
    <t>1823</t>
    <phoneticPr fontId="2"/>
  </si>
  <si>
    <t>5500</t>
    <phoneticPr fontId="2"/>
  </si>
  <si>
    <t>2034</t>
    <phoneticPr fontId="2"/>
  </si>
  <si>
    <t>274</t>
    <phoneticPr fontId="2"/>
  </si>
  <si>
    <t>0826</t>
    <phoneticPr fontId="2"/>
  </si>
  <si>
    <t>千葉県船橋市中野木1-20-32</t>
    <rPh sb="0" eb="3">
      <t>チバケン</t>
    </rPh>
    <rPh sb="3" eb="6">
      <t>フナバシシ</t>
    </rPh>
    <rPh sb="6" eb="9">
      <t>ナカノキ</t>
    </rPh>
    <phoneticPr fontId="2"/>
  </si>
  <si>
    <t>千葉県習志野市本大久保5-2-17-102</t>
    <rPh sb="0" eb="3">
      <t>チバケン</t>
    </rPh>
    <rPh sb="3" eb="7">
      <t>ナラシノシ</t>
    </rPh>
    <rPh sb="7" eb="11">
      <t>ホンオオクボ</t>
    </rPh>
    <phoneticPr fontId="2"/>
  </si>
  <si>
    <t>0815</t>
    <phoneticPr fontId="2"/>
  </si>
  <si>
    <t>千葉県船橋市西習志野4-17-6</t>
    <rPh sb="0" eb="3">
      <t>チバケン</t>
    </rPh>
    <rPh sb="3" eb="6">
      <t>フナバシシ</t>
    </rPh>
    <rPh sb="6" eb="10">
      <t>ニシナラシノ</t>
    </rPh>
    <phoneticPr fontId="2"/>
  </si>
  <si>
    <t>3073</t>
    <phoneticPr fontId="2"/>
  </si>
  <si>
    <t>2658</t>
    <phoneticPr fontId="2"/>
  </si>
  <si>
    <t>船橋市立三山東小学校</t>
    <rPh sb="0" eb="10">
      <t>フナバシシリツミヤマヒガシショウガッコウ</t>
    </rPh>
    <phoneticPr fontId="2"/>
  </si>
  <si>
    <t>５年</t>
    <rPh sb="1" eb="2">
      <t>ネン</t>
    </rPh>
    <phoneticPr fontId="2"/>
  </si>
  <si>
    <t>４年</t>
    <rPh sb="1" eb="2">
      <t>ネン</t>
    </rPh>
    <phoneticPr fontId="2"/>
  </si>
  <si>
    <t>上野</t>
    <rPh sb="0" eb="2">
      <t>ウエノ</t>
    </rPh>
    <phoneticPr fontId="2"/>
  </si>
  <si>
    <t>愛花</t>
    <rPh sb="0" eb="2">
      <t>アイカ</t>
    </rPh>
    <phoneticPr fontId="2"/>
  </si>
  <si>
    <t>ウエノ</t>
    <phoneticPr fontId="2"/>
  </si>
  <si>
    <t>アイカ</t>
    <phoneticPr fontId="2"/>
  </si>
  <si>
    <t>大澤</t>
    <rPh sb="0" eb="2">
      <t>オオサワ</t>
    </rPh>
    <phoneticPr fontId="2"/>
  </si>
  <si>
    <t>希羽</t>
    <rPh sb="0" eb="1">
      <t>ノゾミ</t>
    </rPh>
    <rPh sb="1" eb="2">
      <t>ハネ</t>
    </rPh>
    <phoneticPr fontId="2"/>
  </si>
  <si>
    <t>オオサワ</t>
    <phoneticPr fontId="2"/>
  </si>
  <si>
    <t>ミウ</t>
    <phoneticPr fontId="2"/>
  </si>
  <si>
    <t>加藤</t>
    <rPh sb="0" eb="2">
      <t>カトウ</t>
    </rPh>
    <phoneticPr fontId="2"/>
  </si>
  <si>
    <t>凛夏</t>
    <rPh sb="0" eb="2">
      <t>リンナツ</t>
    </rPh>
    <phoneticPr fontId="2"/>
  </si>
  <si>
    <t>カトウ</t>
    <phoneticPr fontId="2"/>
  </si>
  <si>
    <t>リンカ</t>
    <phoneticPr fontId="2"/>
  </si>
  <si>
    <t>九鬼</t>
    <rPh sb="0" eb="2">
      <t>クキ</t>
    </rPh>
    <phoneticPr fontId="2"/>
  </si>
  <si>
    <t>琴美</t>
    <rPh sb="0" eb="2">
      <t>コトミ</t>
    </rPh>
    <phoneticPr fontId="2"/>
  </si>
  <si>
    <t>クキ</t>
    <phoneticPr fontId="2"/>
  </si>
  <si>
    <t>コトミ</t>
    <phoneticPr fontId="2"/>
  </si>
  <si>
    <t>工藤</t>
    <rPh sb="0" eb="2">
      <t>クドウ</t>
    </rPh>
    <phoneticPr fontId="2"/>
  </si>
  <si>
    <t>心雪</t>
    <rPh sb="0" eb="2">
      <t>ココロユキ</t>
    </rPh>
    <phoneticPr fontId="2"/>
  </si>
  <si>
    <t>コユキ</t>
    <phoneticPr fontId="2"/>
  </si>
  <si>
    <t>クドウ</t>
    <phoneticPr fontId="2"/>
  </si>
  <si>
    <t>村松</t>
    <rPh sb="0" eb="2">
      <t>ムラマツ</t>
    </rPh>
    <phoneticPr fontId="2"/>
  </si>
  <si>
    <t>陽葵</t>
    <rPh sb="0" eb="1">
      <t>ヨウ</t>
    </rPh>
    <rPh sb="1" eb="2">
      <t>アオイ</t>
    </rPh>
    <phoneticPr fontId="2"/>
  </si>
  <si>
    <t>ムラマツ</t>
    <phoneticPr fontId="2"/>
  </si>
  <si>
    <t>ヒマリ</t>
    <phoneticPr fontId="2"/>
  </si>
  <si>
    <t>矢野</t>
    <rPh sb="0" eb="2">
      <t>ヤノ</t>
    </rPh>
    <phoneticPr fontId="2"/>
  </si>
  <si>
    <t>愛沙</t>
    <rPh sb="0" eb="2">
      <t>アイサ</t>
    </rPh>
    <phoneticPr fontId="2"/>
  </si>
  <si>
    <t>ヤノ</t>
    <phoneticPr fontId="2"/>
  </si>
  <si>
    <t>メイサ</t>
    <phoneticPr fontId="2"/>
  </si>
  <si>
    <t>吉原</t>
    <rPh sb="0" eb="2">
      <t>ヨシワラ</t>
    </rPh>
    <phoneticPr fontId="2"/>
  </si>
  <si>
    <t>詩月</t>
    <rPh sb="0" eb="1">
      <t>シ</t>
    </rPh>
    <rPh sb="1" eb="2">
      <t>ツキ</t>
    </rPh>
    <phoneticPr fontId="2"/>
  </si>
  <si>
    <t>ヨシワラ</t>
    <phoneticPr fontId="2"/>
  </si>
  <si>
    <t>シズク</t>
    <phoneticPr fontId="2"/>
  </si>
  <si>
    <t>菅</t>
    <rPh sb="0" eb="1">
      <t>スガ</t>
    </rPh>
    <phoneticPr fontId="2"/>
  </si>
  <si>
    <t>陽菜乃</t>
    <rPh sb="0" eb="3">
      <t>ヒナノ</t>
    </rPh>
    <phoneticPr fontId="2"/>
  </si>
  <si>
    <t>スガ</t>
    <phoneticPr fontId="2"/>
  </si>
  <si>
    <t>ヒナノ</t>
    <phoneticPr fontId="2"/>
  </si>
  <si>
    <t>豊村</t>
    <rPh sb="0" eb="2">
      <t>トヨムラ</t>
    </rPh>
    <phoneticPr fontId="2"/>
  </si>
  <si>
    <t>芽彩</t>
    <rPh sb="0" eb="1">
      <t>メ</t>
    </rPh>
    <rPh sb="1" eb="2">
      <t>イロドリ</t>
    </rPh>
    <phoneticPr fontId="2"/>
  </si>
  <si>
    <t>トヨムラ</t>
    <phoneticPr fontId="2"/>
  </si>
  <si>
    <t>森谷</t>
    <rPh sb="0" eb="2">
      <t>モリタニ</t>
    </rPh>
    <phoneticPr fontId="2"/>
  </si>
  <si>
    <t>光</t>
    <rPh sb="0" eb="1">
      <t>ヒカリ</t>
    </rPh>
    <phoneticPr fontId="2"/>
  </si>
  <si>
    <t>モリタニ</t>
    <phoneticPr fontId="2"/>
  </si>
  <si>
    <t>ヒカル</t>
    <phoneticPr fontId="2"/>
  </si>
  <si>
    <t>吉橋</t>
    <rPh sb="0" eb="2">
      <t>ヨシハシ</t>
    </rPh>
    <phoneticPr fontId="2"/>
  </si>
  <si>
    <t>栞里</t>
    <rPh sb="0" eb="2">
      <t>シオリサト</t>
    </rPh>
    <phoneticPr fontId="2"/>
  </si>
  <si>
    <t>シオリ</t>
    <phoneticPr fontId="2"/>
  </si>
  <si>
    <t>ヨシハシ</t>
    <phoneticPr fontId="2"/>
  </si>
  <si>
    <t>メイ</t>
    <phoneticPr fontId="2"/>
  </si>
  <si>
    <t>　毎日笑顔で楽しく活動しています。今回、県大会に向けてチーム一丸となって一生懸命練習してきました。練習してきたことを信じて、最後まで粘り強くボールを追いかけ、一勝でも多くできるよう頑張りたいと思います！</t>
    <rPh sb="1" eb="3">
      <t>マイニチ</t>
    </rPh>
    <rPh sb="3" eb="5">
      <t>エガオ</t>
    </rPh>
    <rPh sb="6" eb="7">
      <t>タノ</t>
    </rPh>
    <rPh sb="9" eb="11">
      <t>カツドウ</t>
    </rPh>
    <rPh sb="17" eb="19">
      <t>コンカイ</t>
    </rPh>
    <rPh sb="20" eb="23">
      <t>ケンタイカイ</t>
    </rPh>
    <rPh sb="24" eb="25">
      <t>ム</t>
    </rPh>
    <rPh sb="30" eb="32">
      <t>イチガン</t>
    </rPh>
    <rPh sb="36" eb="40">
      <t>イッショウケンメイ</t>
    </rPh>
    <rPh sb="40" eb="42">
      <t>レンシュウ</t>
    </rPh>
    <rPh sb="49" eb="51">
      <t>レンシュウ</t>
    </rPh>
    <rPh sb="58" eb="59">
      <t>シン</t>
    </rPh>
    <rPh sb="62" eb="64">
      <t>サイゴ</t>
    </rPh>
    <rPh sb="66" eb="67">
      <t>ネバ</t>
    </rPh>
    <rPh sb="68" eb="69">
      <t>ヅヨ</t>
    </rPh>
    <rPh sb="74" eb="75">
      <t>オ</t>
    </rPh>
    <rPh sb="79" eb="81">
      <t>イッショウ</t>
    </rPh>
    <rPh sb="83" eb="84">
      <t>オオ</t>
    </rPh>
    <rPh sb="90" eb="92">
      <t>ガンバ</t>
    </rPh>
    <rPh sb="96" eb="97">
      <t>オモ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</si>
</sst>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3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ゴシック"/>
      <family val="2"/>
      <charset val="128"/>
    </font>
    <font>
      <sz val="8"/>
      <color rgb="FF000000"/>
      <name val="ＭＳ ゴシック"/>
      <family val="2"/>
      <charset val="128"/>
    </font>
    <font>
      <sz val="11"/>
      <color rgb="FF000000"/>
      <name val="ＭＳ ゴシック"/>
      <family val="2"/>
      <charset val="128"/>
    </font>
    <font>
      <sz val="11"/>
      <color theme="1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77" xfId="0" applyFont="1" applyFill="1" applyBorder="1" applyAlignment="1" applyProtection="1">
      <alignment horizontal="center" vertical="center"/>
      <protection locked="0"/>
    </xf>
    <xf numFmtId="0" fontId="7" fillId="6" borderId="78" xfId="0" applyFont="1" applyFill="1" applyBorder="1" applyAlignment="1" applyProtection="1">
      <alignment horizontal="center" vertical="center"/>
      <protection locked="0"/>
    </xf>
    <xf numFmtId="0" fontId="7" fillId="6" borderId="47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2" fillId="0" borderId="1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56" xfId="0" applyFont="1" applyFill="1" applyBorder="1" applyAlignment="1">
      <alignment horizontal="center" vertical="center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1</xdr:col>
      <xdr:colOff>127000</xdr:colOff>
      <xdr:row>24</xdr:row>
      <xdr:rowOff>146050</xdr:rowOff>
    </xdr:from>
    <xdr:to>
      <xdr:col>1</xdr:col>
      <xdr:colOff>307000</xdr:colOff>
      <xdr:row>25</xdr:row>
      <xdr:rowOff>122850</xdr:rowOff>
    </xdr:to>
    <xdr:sp macro="" textlink="">
      <xdr:nvSpPr>
        <xdr:cNvPr id="2" name="フローチャート: 結合子 1">
          <a:extLst>
            <a:ext uri="{FF2B5EF4-FFF2-40B4-BE49-F238E27FC236}">
              <a16:creationId xmlns:a16="http://schemas.microsoft.com/office/drawing/2014/main" id="{50F18DD5-FA9C-4855-B7DE-ADA565B1215B}"/>
            </a:ext>
          </a:extLst>
        </xdr:cNvPr>
        <xdr:cNvSpPr/>
      </xdr:nvSpPr>
      <xdr:spPr>
        <a:xfrm>
          <a:off x="552450" y="5353050"/>
          <a:ext cx="180000" cy="180000"/>
        </a:xfrm>
        <a:prstGeom prst="flowChartConnector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6" zoomScaleNormal="100" workbookViewId="0">
      <selection activeCell="A55" sqref="A55:T55"/>
    </sheetView>
  </sheetViews>
  <sheetFormatPr defaultColWidth="9" defaultRowHeight="14.5" x14ac:dyDescent="0.2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 x14ac:dyDescent="0.25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5" customHeight="1" x14ac:dyDescent="0.2">
      <c r="A2" s="186" t="s">
        <v>121</v>
      </c>
      <c r="B2" s="187"/>
      <c r="C2" s="188" t="s">
        <v>133</v>
      </c>
      <c r="D2" s="189"/>
      <c r="E2" s="189"/>
      <c r="F2" s="189"/>
      <c r="G2" s="189"/>
      <c r="H2" s="189"/>
      <c r="I2" s="190"/>
      <c r="J2" s="62" t="s">
        <v>119</v>
      </c>
      <c r="K2" s="63"/>
      <c r="L2" s="63"/>
      <c r="M2" s="63"/>
      <c r="N2" s="63"/>
      <c r="O2" s="64"/>
      <c r="P2" s="62" t="s">
        <v>97</v>
      </c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85" t="s">
        <v>101</v>
      </c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 x14ac:dyDescent="0.2">
      <c r="A3" s="191" t="s">
        <v>122</v>
      </c>
      <c r="B3" s="192"/>
      <c r="C3" s="193" t="s">
        <v>132</v>
      </c>
      <c r="D3" s="194"/>
      <c r="E3" s="194"/>
      <c r="F3" s="194"/>
      <c r="G3" s="194"/>
      <c r="H3" s="194"/>
      <c r="I3" s="195"/>
      <c r="J3" s="59" t="s">
        <v>91</v>
      </c>
      <c r="K3" s="60"/>
      <c r="L3" s="60"/>
      <c r="M3" s="60"/>
      <c r="N3" s="60"/>
      <c r="O3" s="61"/>
      <c r="P3" s="183" t="s">
        <v>134</v>
      </c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54" t="s">
        <v>110</v>
      </c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5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49999999999999" customHeight="1" x14ac:dyDescent="0.2">
      <c r="A4" s="79" t="s">
        <v>123</v>
      </c>
      <c r="B4" s="80"/>
      <c r="C4" s="69">
        <v>430703344</v>
      </c>
      <c r="D4" s="70"/>
      <c r="E4" s="70"/>
      <c r="F4" s="70"/>
      <c r="G4" s="70"/>
      <c r="H4" s="70"/>
      <c r="I4" s="71"/>
      <c r="J4" s="88" t="s">
        <v>117</v>
      </c>
      <c r="K4" s="89"/>
      <c r="L4" s="89"/>
      <c r="M4" s="89"/>
      <c r="N4" s="89"/>
      <c r="O4" s="90"/>
      <c r="P4" s="169" t="s">
        <v>94</v>
      </c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70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 x14ac:dyDescent="0.2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2"/>
      <c r="K5" s="122"/>
      <c r="L5" s="122"/>
      <c r="M5" s="122"/>
      <c r="N5" s="122"/>
      <c r="O5" s="122"/>
      <c r="P5" s="171" t="s">
        <v>135</v>
      </c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1" t="s">
        <v>136</v>
      </c>
      <c r="AF5" s="172"/>
      <c r="AG5" s="172"/>
      <c r="AH5" s="172"/>
      <c r="AI5" s="172"/>
      <c r="AJ5" s="172"/>
      <c r="AK5" s="173"/>
      <c r="AL5" s="173"/>
      <c r="AM5" s="173"/>
      <c r="AN5" s="173"/>
      <c r="AO5" s="173"/>
      <c r="AP5" s="173"/>
      <c r="AQ5" s="173"/>
      <c r="AR5" s="173"/>
      <c r="AS5" s="174"/>
      <c r="AT5" s="33"/>
      <c r="AV5" s="22" t="s">
        <v>93</v>
      </c>
      <c r="AW5" t="s">
        <v>118</v>
      </c>
    </row>
    <row r="6" spans="1:51" ht="22.5" customHeight="1" x14ac:dyDescent="0.2">
      <c r="A6" s="75" t="s">
        <v>80</v>
      </c>
      <c r="B6" s="76"/>
      <c r="C6" s="201" t="s">
        <v>107</v>
      </c>
      <c r="D6" s="202"/>
      <c r="E6" s="178" t="s">
        <v>108</v>
      </c>
      <c r="F6" s="179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0" t="s">
        <v>95</v>
      </c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181"/>
      <c r="AI6" s="181"/>
      <c r="AJ6" s="181"/>
      <c r="AK6" s="182" t="s">
        <v>96</v>
      </c>
      <c r="AL6" s="182"/>
      <c r="AM6" s="182"/>
      <c r="AN6" s="182"/>
      <c r="AO6" s="182"/>
      <c r="AP6" s="182"/>
      <c r="AQ6" s="182"/>
      <c r="AR6" s="182"/>
      <c r="AS6" s="182"/>
      <c r="AT6" s="34" t="s">
        <v>124</v>
      </c>
    </row>
    <row r="7" spans="1:51" ht="13.5" customHeight="1" x14ac:dyDescent="0.2">
      <c r="A7" s="75"/>
      <c r="B7" s="76"/>
      <c r="C7" s="111" t="s">
        <v>139</v>
      </c>
      <c r="D7" s="86"/>
      <c r="E7" s="112" t="s">
        <v>140</v>
      </c>
      <c r="F7" s="87"/>
      <c r="G7" s="68">
        <v>506134882</v>
      </c>
      <c r="H7" s="68"/>
      <c r="I7" s="68"/>
      <c r="J7" s="68"/>
      <c r="K7" s="68"/>
      <c r="L7" s="68"/>
      <c r="M7" s="68"/>
      <c r="N7" s="68"/>
      <c r="O7" s="68"/>
      <c r="P7" s="65" t="s">
        <v>7</v>
      </c>
      <c r="Q7" s="66"/>
      <c r="R7" s="84" t="s">
        <v>156</v>
      </c>
      <c r="S7" s="84"/>
      <c r="T7" s="84"/>
      <c r="U7" s="84"/>
      <c r="V7" s="27" t="s">
        <v>8</v>
      </c>
      <c r="W7" s="83" t="s">
        <v>160</v>
      </c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35" t="s">
        <v>9</v>
      </c>
      <c r="AL7" s="123" t="s">
        <v>151</v>
      </c>
      <c r="AM7" s="123"/>
      <c r="AN7" s="123"/>
      <c r="AO7" s="123"/>
      <c r="AP7" s="123"/>
      <c r="AQ7" s="123"/>
      <c r="AR7" s="123"/>
      <c r="AS7" s="36" t="s">
        <v>10</v>
      </c>
      <c r="AT7" s="228">
        <v>35</v>
      </c>
    </row>
    <row r="8" spans="1:51" ht="18" customHeight="1" x14ac:dyDescent="0.2">
      <c r="A8" s="75"/>
      <c r="B8" s="76"/>
      <c r="C8" s="114" t="s">
        <v>137</v>
      </c>
      <c r="D8" s="115"/>
      <c r="E8" s="116" t="s">
        <v>138</v>
      </c>
      <c r="F8" s="117"/>
      <c r="G8" s="68"/>
      <c r="H8" s="68"/>
      <c r="I8" s="68"/>
      <c r="J8" s="68"/>
      <c r="K8" s="68"/>
      <c r="L8" s="68"/>
      <c r="M8" s="68"/>
      <c r="N8" s="68"/>
      <c r="O8" s="68"/>
      <c r="P8" s="124" t="s">
        <v>161</v>
      </c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6" t="s">
        <v>162</v>
      </c>
      <c r="AL8" s="127"/>
      <c r="AM8" s="127"/>
      <c r="AN8" s="127"/>
      <c r="AO8" s="37" t="s">
        <v>11</v>
      </c>
      <c r="AP8" s="127" t="s">
        <v>163</v>
      </c>
      <c r="AQ8" s="127"/>
      <c r="AR8" s="127"/>
      <c r="AS8" s="128"/>
      <c r="AT8" s="228"/>
    </row>
    <row r="9" spans="1:51" ht="14.5" customHeight="1" x14ac:dyDescent="0.2">
      <c r="A9" s="75" t="s">
        <v>82</v>
      </c>
      <c r="B9" s="76"/>
      <c r="C9" s="111" t="s">
        <v>143</v>
      </c>
      <c r="D9" s="86"/>
      <c r="E9" s="112" t="s">
        <v>144</v>
      </c>
      <c r="F9" s="87"/>
      <c r="G9" s="68">
        <v>520965681</v>
      </c>
      <c r="H9" s="68"/>
      <c r="I9" s="68"/>
      <c r="J9" s="68"/>
      <c r="K9" s="68"/>
      <c r="L9" s="68"/>
      <c r="M9" s="68"/>
      <c r="N9" s="68"/>
      <c r="O9" s="68"/>
      <c r="P9" s="65" t="s">
        <v>7</v>
      </c>
      <c r="Q9" s="66"/>
      <c r="R9" s="84" t="s">
        <v>156</v>
      </c>
      <c r="S9" s="84"/>
      <c r="T9" s="84"/>
      <c r="U9" s="84"/>
      <c r="V9" s="27" t="s">
        <v>8</v>
      </c>
      <c r="W9" s="83" t="s">
        <v>157</v>
      </c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5"/>
      <c r="AK9" s="35" t="s">
        <v>125</v>
      </c>
      <c r="AL9" s="123" t="s">
        <v>151</v>
      </c>
      <c r="AM9" s="123"/>
      <c r="AN9" s="123"/>
      <c r="AO9" s="123"/>
      <c r="AP9" s="123"/>
      <c r="AQ9" s="123"/>
      <c r="AR9" s="123"/>
      <c r="AS9" s="36" t="s">
        <v>126</v>
      </c>
      <c r="AT9" s="229">
        <v>27</v>
      </c>
    </row>
    <row r="10" spans="1:51" ht="18" customHeight="1" x14ac:dyDescent="0.2">
      <c r="A10" s="75"/>
      <c r="B10" s="76"/>
      <c r="C10" s="114" t="s">
        <v>141</v>
      </c>
      <c r="D10" s="115"/>
      <c r="E10" s="116" t="s">
        <v>142</v>
      </c>
      <c r="F10" s="117"/>
      <c r="G10" s="68"/>
      <c r="H10" s="68"/>
      <c r="I10" s="68"/>
      <c r="J10" s="68"/>
      <c r="K10" s="68"/>
      <c r="L10" s="68"/>
      <c r="M10" s="68"/>
      <c r="N10" s="68"/>
      <c r="O10" s="68"/>
      <c r="P10" s="124" t="s">
        <v>158</v>
      </c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80"/>
      <c r="AK10" s="126" t="s">
        <v>154</v>
      </c>
      <c r="AL10" s="127"/>
      <c r="AM10" s="127"/>
      <c r="AN10" s="127"/>
      <c r="AO10" s="37" t="s">
        <v>127</v>
      </c>
      <c r="AP10" s="127" t="s">
        <v>155</v>
      </c>
      <c r="AQ10" s="127"/>
      <c r="AR10" s="127"/>
      <c r="AS10" s="128"/>
      <c r="AT10" s="229"/>
    </row>
    <row r="11" spans="1:51" ht="14.5" customHeight="1" x14ac:dyDescent="0.2">
      <c r="A11" s="75" t="s">
        <v>83</v>
      </c>
      <c r="B11" s="76"/>
      <c r="C11" s="111" t="s">
        <v>146</v>
      </c>
      <c r="D11" s="86"/>
      <c r="E11" s="112" t="s">
        <v>147</v>
      </c>
      <c r="F11" s="87"/>
      <c r="G11" s="68">
        <v>508609942</v>
      </c>
      <c r="H11" s="68"/>
      <c r="I11" s="68"/>
      <c r="J11" s="68"/>
      <c r="K11" s="68"/>
      <c r="L11" s="68"/>
      <c r="M11" s="68">
        <v>479591</v>
      </c>
      <c r="N11" s="68"/>
      <c r="O11" s="68"/>
      <c r="P11" s="65" t="s">
        <v>7</v>
      </c>
      <c r="Q11" s="66"/>
      <c r="R11" s="84" t="s">
        <v>149</v>
      </c>
      <c r="S11" s="84"/>
      <c r="T11" s="84"/>
      <c r="U11" s="84"/>
      <c r="V11" s="27" t="s">
        <v>8</v>
      </c>
      <c r="W11" s="83" t="s">
        <v>150</v>
      </c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5"/>
      <c r="AK11" s="35" t="s">
        <v>125</v>
      </c>
      <c r="AL11" s="123" t="s">
        <v>151</v>
      </c>
      <c r="AM11" s="123"/>
      <c r="AN11" s="123"/>
      <c r="AO11" s="123"/>
      <c r="AP11" s="123"/>
      <c r="AQ11" s="123"/>
      <c r="AR11" s="123"/>
      <c r="AS11" s="36" t="s">
        <v>126</v>
      </c>
      <c r="AT11" s="229">
        <v>27</v>
      </c>
    </row>
    <row r="12" spans="1:51" ht="18" customHeight="1" x14ac:dyDescent="0.2">
      <c r="A12" s="75"/>
      <c r="B12" s="76"/>
      <c r="C12" s="114" t="s">
        <v>145</v>
      </c>
      <c r="D12" s="115"/>
      <c r="E12" s="116" t="s">
        <v>148</v>
      </c>
      <c r="F12" s="117"/>
      <c r="G12" s="68"/>
      <c r="H12" s="68"/>
      <c r="I12" s="68"/>
      <c r="J12" s="68"/>
      <c r="K12" s="68"/>
      <c r="L12" s="68"/>
      <c r="M12" s="68"/>
      <c r="N12" s="68"/>
      <c r="O12" s="68"/>
      <c r="P12" s="124" t="s">
        <v>159</v>
      </c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80"/>
      <c r="AK12" s="126" t="s">
        <v>152</v>
      </c>
      <c r="AL12" s="127"/>
      <c r="AM12" s="127"/>
      <c r="AN12" s="127"/>
      <c r="AO12" s="37" t="s">
        <v>127</v>
      </c>
      <c r="AP12" s="127" t="s">
        <v>153</v>
      </c>
      <c r="AQ12" s="127"/>
      <c r="AR12" s="127"/>
      <c r="AS12" s="128"/>
      <c r="AT12" s="229"/>
    </row>
    <row r="13" spans="1:51" ht="15" customHeight="1" x14ac:dyDescent="0.2">
      <c r="A13" s="75" t="s">
        <v>84</v>
      </c>
      <c r="B13" s="76"/>
      <c r="C13" s="138"/>
      <c r="D13" s="86"/>
      <c r="E13" s="86"/>
      <c r="F13" s="87"/>
      <c r="G13" s="113"/>
      <c r="H13" s="113"/>
      <c r="I13" s="113"/>
      <c r="J13" s="113"/>
      <c r="K13" s="113"/>
      <c r="L13" s="113"/>
      <c r="M13" s="113"/>
      <c r="N13" s="113"/>
      <c r="O13" s="113"/>
      <c r="P13" s="24"/>
      <c r="Q13" s="25"/>
      <c r="R13" s="163"/>
      <c r="S13" s="163"/>
      <c r="T13" s="163"/>
      <c r="U13" s="163"/>
      <c r="V13" s="26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8"/>
      <c r="AK13" s="38"/>
      <c r="AL13" s="156"/>
      <c r="AM13" s="156"/>
      <c r="AN13" s="156"/>
      <c r="AO13" s="156"/>
      <c r="AP13" s="156"/>
      <c r="AQ13" s="156"/>
      <c r="AR13" s="156"/>
      <c r="AS13" s="39"/>
      <c r="AT13" s="230"/>
    </row>
    <row r="14" spans="1:51" ht="18" customHeight="1" x14ac:dyDescent="0.2">
      <c r="A14" s="75"/>
      <c r="B14" s="76"/>
      <c r="C14" s="129"/>
      <c r="D14" s="115"/>
      <c r="E14" s="115"/>
      <c r="F14" s="117"/>
      <c r="G14" s="113"/>
      <c r="H14" s="113"/>
      <c r="I14" s="113"/>
      <c r="J14" s="113"/>
      <c r="K14" s="113"/>
      <c r="L14" s="113"/>
      <c r="M14" s="113"/>
      <c r="N14" s="113"/>
      <c r="O14" s="113"/>
      <c r="P14" s="157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9"/>
      <c r="AK14" s="160"/>
      <c r="AL14" s="161"/>
      <c r="AM14" s="161"/>
      <c r="AN14" s="161"/>
      <c r="AO14" s="40"/>
      <c r="AP14" s="161"/>
      <c r="AQ14" s="161"/>
      <c r="AR14" s="161"/>
      <c r="AS14" s="162"/>
      <c r="AT14" s="230"/>
    </row>
    <row r="15" spans="1:51" ht="15" customHeight="1" x14ac:dyDescent="0.2">
      <c r="A15" s="121" t="s">
        <v>98</v>
      </c>
      <c r="B15" s="76"/>
      <c r="C15" s="111" t="s">
        <v>143</v>
      </c>
      <c r="D15" s="86"/>
      <c r="E15" s="112" t="s">
        <v>144</v>
      </c>
      <c r="F15" s="87"/>
      <c r="G15" s="113"/>
      <c r="H15" s="113"/>
      <c r="I15" s="113"/>
      <c r="J15" s="113"/>
      <c r="K15" s="113"/>
      <c r="L15" s="113"/>
      <c r="M15" s="113"/>
      <c r="N15" s="113"/>
      <c r="O15" s="113"/>
      <c r="P15" s="65" t="s">
        <v>7</v>
      </c>
      <c r="Q15" s="66"/>
      <c r="R15" s="84" t="s">
        <v>156</v>
      </c>
      <c r="S15" s="84"/>
      <c r="T15" s="84"/>
      <c r="U15" s="84"/>
      <c r="V15" s="27" t="s">
        <v>8</v>
      </c>
      <c r="W15" s="83" t="s">
        <v>157</v>
      </c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5"/>
      <c r="AK15" s="35" t="s">
        <v>125</v>
      </c>
      <c r="AL15" s="123" t="s">
        <v>151</v>
      </c>
      <c r="AM15" s="123"/>
      <c r="AN15" s="123"/>
      <c r="AO15" s="123"/>
      <c r="AP15" s="123"/>
      <c r="AQ15" s="123"/>
      <c r="AR15" s="123"/>
      <c r="AS15" s="36" t="s">
        <v>126</v>
      </c>
      <c r="AT15" s="229">
        <v>27</v>
      </c>
    </row>
    <row r="16" spans="1:51" ht="18" customHeight="1" x14ac:dyDescent="0.2">
      <c r="A16" s="75"/>
      <c r="B16" s="76"/>
      <c r="C16" s="114" t="s">
        <v>141</v>
      </c>
      <c r="D16" s="115"/>
      <c r="E16" s="116" t="s">
        <v>142</v>
      </c>
      <c r="F16" s="117"/>
      <c r="G16" s="113"/>
      <c r="H16" s="113"/>
      <c r="I16" s="113"/>
      <c r="J16" s="113"/>
      <c r="K16" s="113"/>
      <c r="L16" s="113"/>
      <c r="M16" s="113"/>
      <c r="N16" s="113"/>
      <c r="O16" s="113"/>
      <c r="P16" s="124" t="s">
        <v>158</v>
      </c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80"/>
      <c r="AK16" s="126" t="s">
        <v>154</v>
      </c>
      <c r="AL16" s="127"/>
      <c r="AM16" s="127"/>
      <c r="AN16" s="127"/>
      <c r="AO16" s="37" t="s">
        <v>127</v>
      </c>
      <c r="AP16" s="127" t="s">
        <v>155</v>
      </c>
      <c r="AQ16" s="127"/>
      <c r="AR16" s="127"/>
      <c r="AS16" s="128"/>
      <c r="AT16" s="229"/>
    </row>
    <row r="17" spans="1:46" x14ac:dyDescent="0.2">
      <c r="A17" s="75" t="s">
        <v>0</v>
      </c>
      <c r="B17" s="76"/>
      <c r="C17" s="133" t="str">
        <f>IF(P16="","",P16)</f>
        <v>千葉県船橋市中野木1-20-32</v>
      </c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 x14ac:dyDescent="0.2">
      <c r="A18" s="75"/>
      <c r="B18" s="76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 x14ac:dyDescent="0.2">
      <c r="A19" s="75" t="s">
        <v>1</v>
      </c>
      <c r="B19" s="76"/>
      <c r="C19" s="133" t="str">
        <f>IF(AL15="","",AL15&amp;"-"&amp;AK16&amp;"-"&amp;AP16)</f>
        <v>080-5500-2034</v>
      </c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 x14ac:dyDescent="0.2">
      <c r="A20" s="75"/>
      <c r="B20" s="76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 x14ac:dyDescent="0.2">
      <c r="A21" s="75" t="s">
        <v>85</v>
      </c>
      <c r="B21" s="76"/>
      <c r="C21" s="53"/>
      <c r="D21" s="54"/>
      <c r="E21" s="54"/>
      <c r="F21" s="54"/>
      <c r="G21" s="54"/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 x14ac:dyDescent="0.25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 x14ac:dyDescent="0.25">
      <c r="A23" s="119" t="s">
        <v>130</v>
      </c>
      <c r="B23" s="118" t="s">
        <v>86</v>
      </c>
      <c r="C23" s="134" t="s">
        <v>105</v>
      </c>
      <c r="D23" s="135"/>
      <c r="E23" s="136" t="s">
        <v>106</v>
      </c>
      <c r="F23" s="137"/>
      <c r="G23" s="118" t="s">
        <v>87</v>
      </c>
      <c r="H23" s="118"/>
      <c r="I23" s="118" t="s">
        <v>88</v>
      </c>
      <c r="J23" s="118"/>
      <c r="K23" s="118"/>
      <c r="L23" s="118"/>
      <c r="M23" s="118" t="s">
        <v>89</v>
      </c>
      <c r="N23" s="118"/>
      <c r="O23" s="118"/>
      <c r="P23" s="198" t="s">
        <v>99</v>
      </c>
      <c r="Q23" s="118"/>
      <c r="R23" s="118"/>
      <c r="S23" s="118"/>
      <c r="T23" s="19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 x14ac:dyDescent="0.2">
      <c r="A24" s="120"/>
      <c r="B24" s="76"/>
      <c r="C24" s="145" t="s">
        <v>103</v>
      </c>
      <c r="D24" s="146"/>
      <c r="E24" s="147" t="s">
        <v>104</v>
      </c>
      <c r="F24" s="148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0"/>
      <c r="U24" s="1"/>
      <c r="V24" s="1"/>
      <c r="W24" s="1"/>
      <c r="X24" s="1"/>
      <c r="Y24" s="130" t="s">
        <v>100</v>
      </c>
      <c r="Z24" s="131"/>
      <c r="AA24" s="131"/>
      <c r="AB24" s="131"/>
      <c r="AC24" s="131"/>
      <c r="AD24" s="131"/>
      <c r="AE24" s="131"/>
      <c r="AF24" s="131"/>
      <c r="AG24" s="13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 x14ac:dyDescent="0.2">
      <c r="A25" s="107">
        <v>1</v>
      </c>
      <c r="B25" s="109">
        <v>1</v>
      </c>
      <c r="C25" s="111" t="s">
        <v>169</v>
      </c>
      <c r="D25" s="86"/>
      <c r="E25" s="112" t="s">
        <v>170</v>
      </c>
      <c r="F25" s="87"/>
      <c r="G25" s="91" t="s">
        <v>165</v>
      </c>
      <c r="H25" s="93"/>
      <c r="I25" s="91" t="s">
        <v>164</v>
      </c>
      <c r="J25" s="92"/>
      <c r="K25" s="92"/>
      <c r="L25" s="93"/>
      <c r="M25" s="97">
        <v>523296720</v>
      </c>
      <c r="N25" s="97"/>
      <c r="O25" s="97"/>
      <c r="P25" s="98">
        <v>162</v>
      </c>
      <c r="Q25" s="92"/>
      <c r="R25" s="92"/>
      <c r="S25" s="92"/>
      <c r="T25" s="99"/>
      <c r="U25" s="1"/>
      <c r="V25" s="1"/>
      <c r="W25" s="1"/>
      <c r="X25" s="1"/>
      <c r="Y25" s="101">
        <v>13</v>
      </c>
      <c r="Z25" s="102"/>
      <c r="AA25" s="102"/>
      <c r="AB25" s="102"/>
      <c r="AC25" s="102"/>
      <c r="AD25" s="102"/>
      <c r="AE25" s="102"/>
      <c r="AF25" s="102"/>
      <c r="AG25" s="10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 x14ac:dyDescent="0.25">
      <c r="A26" s="108"/>
      <c r="B26" s="110"/>
      <c r="C26" s="114" t="s">
        <v>167</v>
      </c>
      <c r="D26" s="115"/>
      <c r="E26" s="116" t="s">
        <v>168</v>
      </c>
      <c r="F26" s="117"/>
      <c r="G26" s="94"/>
      <c r="H26" s="96"/>
      <c r="I26" s="94"/>
      <c r="J26" s="95"/>
      <c r="K26" s="95"/>
      <c r="L26" s="96"/>
      <c r="M26" s="97"/>
      <c r="N26" s="97"/>
      <c r="O26" s="97"/>
      <c r="P26" s="94"/>
      <c r="Q26" s="95"/>
      <c r="R26" s="95"/>
      <c r="S26" s="95"/>
      <c r="T26" s="100"/>
      <c r="U26" s="1"/>
      <c r="V26" s="1"/>
      <c r="W26" s="1"/>
      <c r="X26" s="1"/>
      <c r="Y26" s="104"/>
      <c r="Z26" s="105"/>
      <c r="AA26" s="105"/>
      <c r="AB26" s="105"/>
      <c r="AC26" s="105"/>
      <c r="AD26" s="105"/>
      <c r="AE26" s="105"/>
      <c r="AF26" s="105"/>
      <c r="AG26" s="10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 x14ac:dyDescent="0.2">
      <c r="A27" s="107">
        <v>2</v>
      </c>
      <c r="B27" s="109">
        <v>2</v>
      </c>
      <c r="C27" s="111" t="s">
        <v>173</v>
      </c>
      <c r="D27" s="86"/>
      <c r="E27" s="112" t="s">
        <v>174</v>
      </c>
      <c r="F27" s="87"/>
      <c r="G27" s="91" t="s">
        <v>165</v>
      </c>
      <c r="H27" s="93"/>
      <c r="I27" s="91" t="s">
        <v>164</v>
      </c>
      <c r="J27" s="92"/>
      <c r="K27" s="92"/>
      <c r="L27" s="93"/>
      <c r="M27" s="97">
        <v>523493471</v>
      </c>
      <c r="N27" s="97"/>
      <c r="O27" s="97"/>
      <c r="P27" s="98">
        <v>156</v>
      </c>
      <c r="Q27" s="92"/>
      <c r="R27" s="92"/>
      <c r="S27" s="92"/>
      <c r="T27" s="9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 x14ac:dyDescent="0.2">
      <c r="A28" s="108"/>
      <c r="B28" s="110"/>
      <c r="C28" s="114" t="s">
        <v>171</v>
      </c>
      <c r="D28" s="115"/>
      <c r="E28" s="116" t="s">
        <v>172</v>
      </c>
      <c r="F28" s="117"/>
      <c r="G28" s="94"/>
      <c r="H28" s="96"/>
      <c r="I28" s="94"/>
      <c r="J28" s="95"/>
      <c r="K28" s="95"/>
      <c r="L28" s="96"/>
      <c r="M28" s="97"/>
      <c r="N28" s="97"/>
      <c r="O28" s="97"/>
      <c r="P28" s="94"/>
      <c r="Q28" s="95"/>
      <c r="R28" s="95"/>
      <c r="S28" s="95"/>
      <c r="T28" s="10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 x14ac:dyDescent="0.2">
      <c r="A29" s="107">
        <v>3</v>
      </c>
      <c r="B29" s="109">
        <v>3</v>
      </c>
      <c r="C29" s="111" t="s">
        <v>177</v>
      </c>
      <c r="D29" s="86"/>
      <c r="E29" s="112" t="s">
        <v>178</v>
      </c>
      <c r="F29" s="87"/>
      <c r="G29" s="91" t="s">
        <v>165</v>
      </c>
      <c r="H29" s="93"/>
      <c r="I29" s="91" t="s">
        <v>164</v>
      </c>
      <c r="J29" s="92"/>
      <c r="K29" s="92"/>
      <c r="L29" s="93"/>
      <c r="M29" s="97">
        <v>523296706</v>
      </c>
      <c r="N29" s="97"/>
      <c r="O29" s="97"/>
      <c r="P29" s="98">
        <v>155</v>
      </c>
      <c r="Q29" s="92"/>
      <c r="R29" s="92"/>
      <c r="S29" s="92"/>
      <c r="T29" s="9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 x14ac:dyDescent="0.2">
      <c r="A30" s="108"/>
      <c r="B30" s="110"/>
      <c r="C30" s="114" t="s">
        <v>175</v>
      </c>
      <c r="D30" s="115"/>
      <c r="E30" s="116" t="s">
        <v>176</v>
      </c>
      <c r="F30" s="117"/>
      <c r="G30" s="94"/>
      <c r="H30" s="96"/>
      <c r="I30" s="94"/>
      <c r="J30" s="95"/>
      <c r="K30" s="95"/>
      <c r="L30" s="96"/>
      <c r="M30" s="97"/>
      <c r="N30" s="97"/>
      <c r="O30" s="97"/>
      <c r="P30" s="94"/>
      <c r="Q30" s="95"/>
      <c r="R30" s="95"/>
      <c r="S30" s="95"/>
      <c r="T30" s="10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 x14ac:dyDescent="0.25">
      <c r="A31" s="107">
        <v>4</v>
      </c>
      <c r="B31" s="109">
        <v>4</v>
      </c>
      <c r="C31" s="111" t="s">
        <v>181</v>
      </c>
      <c r="D31" s="86"/>
      <c r="E31" s="112" t="s">
        <v>182</v>
      </c>
      <c r="F31" s="87"/>
      <c r="G31" s="91" t="s">
        <v>165</v>
      </c>
      <c r="H31" s="93"/>
      <c r="I31" s="91" t="s">
        <v>164</v>
      </c>
      <c r="J31" s="92"/>
      <c r="K31" s="92"/>
      <c r="L31" s="93"/>
      <c r="M31" s="97">
        <v>524420759</v>
      </c>
      <c r="N31" s="97"/>
      <c r="O31" s="97"/>
      <c r="P31" s="98">
        <v>147</v>
      </c>
      <c r="Q31" s="92"/>
      <c r="R31" s="92"/>
      <c r="S31" s="92"/>
      <c r="T31" s="9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 x14ac:dyDescent="0.2">
      <c r="A32" s="108"/>
      <c r="B32" s="110"/>
      <c r="C32" s="114" t="s">
        <v>179</v>
      </c>
      <c r="D32" s="115"/>
      <c r="E32" s="116" t="s">
        <v>180</v>
      </c>
      <c r="F32" s="117"/>
      <c r="G32" s="94"/>
      <c r="H32" s="96"/>
      <c r="I32" s="94"/>
      <c r="J32" s="95"/>
      <c r="K32" s="95"/>
      <c r="L32" s="96"/>
      <c r="M32" s="97"/>
      <c r="N32" s="97"/>
      <c r="O32" s="97"/>
      <c r="P32" s="94"/>
      <c r="Q32" s="95"/>
      <c r="R32" s="95"/>
      <c r="S32" s="95"/>
      <c r="T32" s="100"/>
      <c r="U32" s="1"/>
      <c r="V32" s="1"/>
      <c r="W32" s="1"/>
      <c r="X32" s="1"/>
      <c r="Y32" s="130" t="s">
        <v>129</v>
      </c>
      <c r="Z32" s="131"/>
      <c r="AA32" s="131"/>
      <c r="AB32" s="131"/>
      <c r="AC32" s="131"/>
      <c r="AD32" s="131"/>
      <c r="AE32" s="131"/>
      <c r="AF32" s="131"/>
      <c r="AG32" s="13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 x14ac:dyDescent="0.2">
      <c r="A33" s="107">
        <v>5</v>
      </c>
      <c r="B33" s="109">
        <v>5</v>
      </c>
      <c r="C33" s="111" t="s">
        <v>186</v>
      </c>
      <c r="D33" s="86"/>
      <c r="E33" s="112" t="s">
        <v>185</v>
      </c>
      <c r="F33" s="87"/>
      <c r="G33" s="91" t="s">
        <v>165</v>
      </c>
      <c r="H33" s="93"/>
      <c r="I33" s="91" t="s">
        <v>164</v>
      </c>
      <c r="J33" s="92"/>
      <c r="K33" s="92"/>
      <c r="L33" s="93"/>
      <c r="M33" s="97">
        <v>523296737</v>
      </c>
      <c r="N33" s="97"/>
      <c r="O33" s="97"/>
      <c r="P33" s="98">
        <v>154</v>
      </c>
      <c r="Q33" s="92"/>
      <c r="R33" s="92"/>
      <c r="S33" s="92"/>
      <c r="T33" s="99"/>
      <c r="U33" s="1"/>
      <c r="V33" s="1"/>
      <c r="W33" s="1"/>
      <c r="X33" s="1"/>
      <c r="Y33" s="196">
        <v>1</v>
      </c>
      <c r="Z33" s="92"/>
      <c r="AA33" s="92"/>
      <c r="AB33" s="92"/>
      <c r="AC33" s="92"/>
      <c r="AD33" s="92"/>
      <c r="AE33" s="92"/>
      <c r="AF33" s="92"/>
      <c r="AG33" s="9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 x14ac:dyDescent="0.25">
      <c r="A34" s="108"/>
      <c r="B34" s="110"/>
      <c r="C34" s="114" t="s">
        <v>183</v>
      </c>
      <c r="D34" s="115"/>
      <c r="E34" s="116" t="s">
        <v>184</v>
      </c>
      <c r="F34" s="117"/>
      <c r="G34" s="94"/>
      <c r="H34" s="96"/>
      <c r="I34" s="94"/>
      <c r="J34" s="95"/>
      <c r="K34" s="95"/>
      <c r="L34" s="96"/>
      <c r="M34" s="97"/>
      <c r="N34" s="97"/>
      <c r="O34" s="97"/>
      <c r="P34" s="94"/>
      <c r="Q34" s="95"/>
      <c r="R34" s="95"/>
      <c r="S34" s="95"/>
      <c r="T34" s="100"/>
      <c r="U34" s="1"/>
      <c r="V34" s="1"/>
      <c r="W34" s="1"/>
      <c r="X34" s="1"/>
      <c r="Y34" s="197"/>
      <c r="Z34" s="176"/>
      <c r="AA34" s="176"/>
      <c r="AB34" s="176"/>
      <c r="AC34" s="176"/>
      <c r="AD34" s="176"/>
      <c r="AE34" s="176"/>
      <c r="AF34" s="176"/>
      <c r="AG34" s="17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 x14ac:dyDescent="0.2">
      <c r="A35" s="107">
        <v>6</v>
      </c>
      <c r="B35" s="109">
        <v>6</v>
      </c>
      <c r="C35" s="111" t="s">
        <v>189</v>
      </c>
      <c r="D35" s="86"/>
      <c r="E35" s="112" t="s">
        <v>190</v>
      </c>
      <c r="F35" s="87"/>
      <c r="G35" s="91" t="s">
        <v>165</v>
      </c>
      <c r="H35" s="93"/>
      <c r="I35" s="91" t="s">
        <v>164</v>
      </c>
      <c r="J35" s="92"/>
      <c r="K35" s="92"/>
      <c r="L35" s="93"/>
      <c r="M35" s="97">
        <v>523296744</v>
      </c>
      <c r="N35" s="97"/>
      <c r="O35" s="97"/>
      <c r="P35" s="98">
        <v>152</v>
      </c>
      <c r="Q35" s="92"/>
      <c r="R35" s="92"/>
      <c r="S35" s="92"/>
      <c r="T35" s="9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 x14ac:dyDescent="0.2">
      <c r="A36" s="108"/>
      <c r="B36" s="110"/>
      <c r="C36" s="114" t="s">
        <v>187</v>
      </c>
      <c r="D36" s="115"/>
      <c r="E36" s="116" t="s">
        <v>188</v>
      </c>
      <c r="F36" s="117"/>
      <c r="G36" s="94"/>
      <c r="H36" s="96"/>
      <c r="I36" s="94"/>
      <c r="J36" s="95"/>
      <c r="K36" s="95"/>
      <c r="L36" s="96"/>
      <c r="M36" s="97"/>
      <c r="N36" s="97"/>
      <c r="O36" s="97"/>
      <c r="P36" s="94"/>
      <c r="Q36" s="95"/>
      <c r="R36" s="95"/>
      <c r="S36" s="95"/>
      <c r="T36" s="10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 x14ac:dyDescent="0.2">
      <c r="A37" s="107">
        <v>7</v>
      </c>
      <c r="B37" s="109">
        <v>7</v>
      </c>
      <c r="C37" s="111" t="s">
        <v>193</v>
      </c>
      <c r="D37" s="86"/>
      <c r="E37" s="112" t="s">
        <v>194</v>
      </c>
      <c r="F37" s="87"/>
      <c r="G37" s="91" t="s">
        <v>165</v>
      </c>
      <c r="H37" s="93"/>
      <c r="I37" s="91" t="s">
        <v>164</v>
      </c>
      <c r="J37" s="92"/>
      <c r="K37" s="92"/>
      <c r="L37" s="93"/>
      <c r="M37" s="97">
        <v>523296713</v>
      </c>
      <c r="N37" s="97"/>
      <c r="O37" s="97"/>
      <c r="P37" s="98">
        <v>138</v>
      </c>
      <c r="Q37" s="92"/>
      <c r="R37" s="92"/>
      <c r="S37" s="92"/>
      <c r="T37" s="9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 x14ac:dyDescent="0.2">
      <c r="A38" s="108"/>
      <c r="B38" s="110"/>
      <c r="C38" s="114" t="s">
        <v>191</v>
      </c>
      <c r="D38" s="115"/>
      <c r="E38" s="116" t="s">
        <v>192</v>
      </c>
      <c r="F38" s="117"/>
      <c r="G38" s="94"/>
      <c r="H38" s="96"/>
      <c r="I38" s="94"/>
      <c r="J38" s="95"/>
      <c r="K38" s="95"/>
      <c r="L38" s="96"/>
      <c r="M38" s="97"/>
      <c r="N38" s="97"/>
      <c r="O38" s="97"/>
      <c r="P38" s="94"/>
      <c r="Q38" s="95"/>
      <c r="R38" s="95"/>
      <c r="S38" s="95"/>
      <c r="T38" s="10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 x14ac:dyDescent="0.2">
      <c r="A39" s="107">
        <v>8</v>
      </c>
      <c r="B39" s="109">
        <v>8</v>
      </c>
      <c r="C39" s="111" t="s">
        <v>197</v>
      </c>
      <c r="D39" s="86"/>
      <c r="E39" s="112" t="s">
        <v>198</v>
      </c>
      <c r="F39" s="87"/>
      <c r="G39" s="91" t="s">
        <v>165</v>
      </c>
      <c r="H39" s="93"/>
      <c r="I39" s="91" t="s">
        <v>164</v>
      </c>
      <c r="J39" s="92"/>
      <c r="K39" s="92"/>
      <c r="L39" s="93"/>
      <c r="M39" s="97">
        <v>524420766</v>
      </c>
      <c r="N39" s="97"/>
      <c r="O39" s="97"/>
      <c r="P39" s="98">
        <v>155</v>
      </c>
      <c r="Q39" s="92"/>
      <c r="R39" s="92"/>
      <c r="S39" s="92"/>
      <c r="T39" s="9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 x14ac:dyDescent="0.2">
      <c r="A40" s="108"/>
      <c r="B40" s="110"/>
      <c r="C40" s="114" t="s">
        <v>195</v>
      </c>
      <c r="D40" s="115"/>
      <c r="E40" s="116" t="s">
        <v>196</v>
      </c>
      <c r="F40" s="117"/>
      <c r="G40" s="94"/>
      <c r="H40" s="96"/>
      <c r="I40" s="94"/>
      <c r="J40" s="95"/>
      <c r="K40" s="95"/>
      <c r="L40" s="96"/>
      <c r="M40" s="97"/>
      <c r="N40" s="97"/>
      <c r="O40" s="97"/>
      <c r="P40" s="94"/>
      <c r="Q40" s="95"/>
      <c r="R40" s="95"/>
      <c r="S40" s="95"/>
      <c r="T40" s="10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 x14ac:dyDescent="0.2">
      <c r="A41" s="107">
        <v>9</v>
      </c>
      <c r="B41" s="109">
        <v>9</v>
      </c>
      <c r="C41" s="111" t="s">
        <v>201</v>
      </c>
      <c r="D41" s="86"/>
      <c r="E41" s="112" t="s">
        <v>202</v>
      </c>
      <c r="F41" s="87"/>
      <c r="G41" s="91" t="s">
        <v>166</v>
      </c>
      <c r="H41" s="93"/>
      <c r="I41" s="91" t="s">
        <v>164</v>
      </c>
      <c r="J41" s="92"/>
      <c r="K41" s="92"/>
      <c r="L41" s="93"/>
      <c r="M41" s="97">
        <v>524420834</v>
      </c>
      <c r="N41" s="97"/>
      <c r="O41" s="97"/>
      <c r="P41" s="98">
        <v>141</v>
      </c>
      <c r="Q41" s="92"/>
      <c r="R41" s="92"/>
      <c r="S41" s="92"/>
      <c r="T41" s="9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 x14ac:dyDescent="0.2">
      <c r="A42" s="108"/>
      <c r="B42" s="110"/>
      <c r="C42" s="114" t="s">
        <v>199</v>
      </c>
      <c r="D42" s="115"/>
      <c r="E42" s="116" t="s">
        <v>200</v>
      </c>
      <c r="F42" s="117"/>
      <c r="G42" s="94"/>
      <c r="H42" s="96"/>
      <c r="I42" s="94"/>
      <c r="J42" s="95"/>
      <c r="K42" s="95"/>
      <c r="L42" s="96"/>
      <c r="M42" s="97"/>
      <c r="N42" s="97"/>
      <c r="O42" s="97"/>
      <c r="P42" s="94"/>
      <c r="Q42" s="95"/>
      <c r="R42" s="95"/>
      <c r="S42" s="95"/>
      <c r="T42" s="10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 x14ac:dyDescent="0.2">
      <c r="A43" s="107">
        <v>10</v>
      </c>
      <c r="B43" s="109">
        <v>10</v>
      </c>
      <c r="C43" s="111" t="s">
        <v>205</v>
      </c>
      <c r="D43" s="86"/>
      <c r="E43" s="112" t="s">
        <v>214</v>
      </c>
      <c r="F43" s="87"/>
      <c r="G43" s="91" t="s">
        <v>166</v>
      </c>
      <c r="H43" s="93"/>
      <c r="I43" s="91" t="s">
        <v>164</v>
      </c>
      <c r="J43" s="92"/>
      <c r="K43" s="92"/>
      <c r="L43" s="93"/>
      <c r="M43" s="97">
        <v>524420797</v>
      </c>
      <c r="N43" s="97"/>
      <c r="O43" s="97"/>
      <c r="P43" s="98">
        <v>133</v>
      </c>
      <c r="Q43" s="92"/>
      <c r="R43" s="92"/>
      <c r="S43" s="92"/>
      <c r="T43" s="9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 x14ac:dyDescent="0.2">
      <c r="A44" s="108"/>
      <c r="B44" s="110"/>
      <c r="C44" s="114" t="s">
        <v>203</v>
      </c>
      <c r="D44" s="115"/>
      <c r="E44" s="116" t="s">
        <v>204</v>
      </c>
      <c r="F44" s="117"/>
      <c r="G44" s="94"/>
      <c r="H44" s="96"/>
      <c r="I44" s="94"/>
      <c r="J44" s="95"/>
      <c r="K44" s="95"/>
      <c r="L44" s="96"/>
      <c r="M44" s="97"/>
      <c r="N44" s="97"/>
      <c r="O44" s="97"/>
      <c r="P44" s="94"/>
      <c r="Q44" s="95"/>
      <c r="R44" s="95"/>
      <c r="S44" s="95"/>
      <c r="T44" s="10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 x14ac:dyDescent="0.2">
      <c r="A45" s="107">
        <v>11</v>
      </c>
      <c r="B45" s="109">
        <v>11</v>
      </c>
      <c r="C45" s="111" t="s">
        <v>208</v>
      </c>
      <c r="D45" s="86"/>
      <c r="E45" s="112" t="s">
        <v>209</v>
      </c>
      <c r="F45" s="87"/>
      <c r="G45" s="91" t="s">
        <v>166</v>
      </c>
      <c r="H45" s="93"/>
      <c r="I45" s="91" t="s">
        <v>164</v>
      </c>
      <c r="J45" s="92"/>
      <c r="K45" s="92"/>
      <c r="L45" s="93"/>
      <c r="M45" s="97">
        <v>524420773</v>
      </c>
      <c r="N45" s="97"/>
      <c r="O45" s="97"/>
      <c r="P45" s="98">
        <v>126</v>
      </c>
      <c r="Q45" s="92"/>
      <c r="R45" s="92"/>
      <c r="S45" s="92"/>
      <c r="T45" s="9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 x14ac:dyDescent="0.2">
      <c r="A46" s="108"/>
      <c r="B46" s="110"/>
      <c r="C46" s="114" t="s">
        <v>206</v>
      </c>
      <c r="D46" s="115"/>
      <c r="E46" s="116" t="s">
        <v>207</v>
      </c>
      <c r="F46" s="117"/>
      <c r="G46" s="94"/>
      <c r="H46" s="96"/>
      <c r="I46" s="94"/>
      <c r="J46" s="95"/>
      <c r="K46" s="95"/>
      <c r="L46" s="96"/>
      <c r="M46" s="97"/>
      <c r="N46" s="97"/>
      <c r="O46" s="97"/>
      <c r="P46" s="94"/>
      <c r="Q46" s="95"/>
      <c r="R46" s="95"/>
      <c r="S46" s="95"/>
      <c r="T46" s="10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 x14ac:dyDescent="0.2">
      <c r="A47" s="107">
        <v>12</v>
      </c>
      <c r="B47" s="109">
        <v>12</v>
      </c>
      <c r="C47" s="111" t="s">
        <v>213</v>
      </c>
      <c r="D47" s="86"/>
      <c r="E47" s="112" t="s">
        <v>212</v>
      </c>
      <c r="F47" s="87"/>
      <c r="G47" s="91" t="s">
        <v>166</v>
      </c>
      <c r="H47" s="93"/>
      <c r="I47" s="91" t="s">
        <v>164</v>
      </c>
      <c r="J47" s="92"/>
      <c r="K47" s="92"/>
      <c r="L47" s="93"/>
      <c r="M47" s="97">
        <v>524420803</v>
      </c>
      <c r="N47" s="97"/>
      <c r="O47" s="97"/>
      <c r="P47" s="98">
        <v>146</v>
      </c>
      <c r="Q47" s="92"/>
      <c r="R47" s="92"/>
      <c r="S47" s="92"/>
      <c r="T47" s="9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 x14ac:dyDescent="0.25">
      <c r="A48" s="149"/>
      <c r="B48" s="110"/>
      <c r="C48" s="150" t="s">
        <v>210</v>
      </c>
      <c r="D48" s="151"/>
      <c r="E48" s="152" t="s">
        <v>211</v>
      </c>
      <c r="F48" s="153"/>
      <c r="G48" s="94"/>
      <c r="H48" s="96"/>
      <c r="I48" s="94"/>
      <c r="J48" s="95"/>
      <c r="K48" s="95"/>
      <c r="L48" s="96"/>
      <c r="M48" s="97"/>
      <c r="N48" s="97"/>
      <c r="O48" s="97"/>
      <c r="P48" s="175"/>
      <c r="Q48" s="176"/>
      <c r="R48" s="176"/>
      <c r="S48" s="176"/>
      <c r="T48" s="17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 x14ac:dyDescent="0.2">
      <c r="A49" s="211">
        <v>13</v>
      </c>
      <c r="B49" s="212"/>
      <c r="C49" s="214"/>
      <c r="D49" s="215"/>
      <c r="E49" s="215"/>
      <c r="F49" s="216"/>
      <c r="G49" s="203"/>
      <c r="H49" s="205"/>
      <c r="I49" s="203"/>
      <c r="J49" s="204"/>
      <c r="K49" s="204"/>
      <c r="L49" s="205"/>
      <c r="M49" s="203"/>
      <c r="N49" s="204"/>
      <c r="O49" s="205"/>
      <c r="P49" s="203"/>
      <c r="Q49" s="204"/>
      <c r="R49" s="204"/>
      <c r="S49" s="204"/>
      <c r="T49" s="20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 x14ac:dyDescent="0.2">
      <c r="A50" s="75"/>
      <c r="B50" s="213"/>
      <c r="C50" s="217"/>
      <c r="D50" s="218"/>
      <c r="E50" s="218"/>
      <c r="F50" s="219"/>
      <c r="G50" s="206"/>
      <c r="H50" s="208"/>
      <c r="I50" s="206"/>
      <c r="J50" s="207"/>
      <c r="K50" s="207"/>
      <c r="L50" s="208"/>
      <c r="M50" s="206"/>
      <c r="N50" s="207"/>
      <c r="O50" s="208"/>
      <c r="P50" s="206"/>
      <c r="Q50" s="207"/>
      <c r="R50" s="207"/>
      <c r="S50" s="207"/>
      <c r="T50" s="21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 x14ac:dyDescent="0.2">
      <c r="A51" s="75">
        <v>14</v>
      </c>
      <c r="B51" s="212"/>
      <c r="C51" s="214"/>
      <c r="D51" s="215"/>
      <c r="E51" s="215"/>
      <c r="F51" s="216"/>
      <c r="G51" s="203"/>
      <c r="H51" s="205"/>
      <c r="I51" s="203"/>
      <c r="J51" s="204"/>
      <c r="K51" s="204"/>
      <c r="L51" s="205"/>
      <c r="M51" s="203"/>
      <c r="N51" s="204"/>
      <c r="O51" s="205"/>
      <c r="P51" s="203"/>
      <c r="Q51" s="204"/>
      <c r="R51" s="204"/>
      <c r="S51" s="204"/>
      <c r="T51" s="20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 x14ac:dyDescent="0.25">
      <c r="A52" s="77"/>
      <c r="B52" s="224"/>
      <c r="C52" s="225"/>
      <c r="D52" s="226"/>
      <c r="E52" s="226"/>
      <c r="F52" s="227"/>
      <c r="G52" s="220"/>
      <c r="H52" s="221"/>
      <c r="I52" s="220"/>
      <c r="J52" s="222"/>
      <c r="K52" s="222"/>
      <c r="L52" s="221"/>
      <c r="M52" s="220"/>
      <c r="N52" s="222"/>
      <c r="O52" s="221"/>
      <c r="P52" s="220"/>
      <c r="Q52" s="222"/>
      <c r="R52" s="222"/>
      <c r="S52" s="222"/>
      <c r="T52" s="22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 x14ac:dyDescent="0.25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 x14ac:dyDescent="0.2">
      <c r="A54" s="139" t="s">
        <v>102</v>
      </c>
      <c r="B54" s="140"/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1"/>
      <c r="U54" s="2"/>
      <c r="V54" s="164" t="s">
        <v>120</v>
      </c>
      <c r="W54" s="165"/>
      <c r="X54" s="165"/>
      <c r="Y54" s="165"/>
      <c r="Z54" s="165"/>
      <c r="AA54" s="165"/>
      <c r="AB54" s="165"/>
      <c r="AC54" s="165"/>
      <c r="AD54" s="165"/>
      <c r="AE54" s="165"/>
      <c r="AF54" s="166"/>
      <c r="AG54" s="167"/>
      <c r="AH54" s="167"/>
      <c r="AI54" s="167"/>
      <c r="AJ54" s="16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 x14ac:dyDescent="0.25">
      <c r="A55" s="142" t="s">
        <v>215</v>
      </c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4"/>
      <c r="U55" s="2"/>
      <c r="V55" s="231">
        <f>LEN(A55)</f>
        <v>101</v>
      </c>
      <c r="W55" s="232"/>
      <c r="X55" s="232"/>
      <c r="Y55" s="232"/>
      <c r="Z55" s="232"/>
      <c r="AA55" s="232"/>
      <c r="AB55" s="232"/>
      <c r="AC55" s="232"/>
      <c r="AD55" s="232"/>
      <c r="AE55" s="232"/>
      <c r="AF55" s="23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x14ac:dyDescent="0.2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234" t="s">
        <v>12</v>
      </c>
      <c r="B1" s="23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 x14ac:dyDescent="0.25">
      <c r="A2" s="234"/>
      <c r="B2" s="23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 x14ac:dyDescent="0.25">
      <c r="C3" s="7"/>
      <c r="D3" s="7"/>
      <c r="G3" s="11"/>
    </row>
    <row r="4" spans="1:41" x14ac:dyDescent="0.2">
      <c r="A4" s="235" t="s">
        <v>19</v>
      </c>
      <c r="B4" s="236"/>
      <c r="C4" s="236"/>
      <c r="D4" s="236"/>
      <c r="E4" s="236"/>
      <c r="F4" s="236"/>
      <c r="G4" s="237"/>
      <c r="H4" s="5" t="s">
        <v>20</v>
      </c>
      <c r="I4" s="5" t="s">
        <v>21</v>
      </c>
      <c r="J4" s="238" t="s">
        <v>70</v>
      </c>
      <c r="K4" s="236"/>
      <c r="L4" s="236"/>
      <c r="M4" s="236"/>
      <c r="N4" s="236"/>
      <c r="O4" s="236"/>
      <c r="P4" s="236"/>
      <c r="Q4" s="237"/>
    </row>
    <row r="5" spans="1:41" ht="72" customHeight="1" thickBot="1" x14ac:dyDescent="0.25">
      <c r="A5" s="239"/>
      <c r="B5" s="240"/>
      <c r="C5" s="240"/>
      <c r="D5" s="240"/>
      <c r="E5" s="240"/>
      <c r="F5" s="240"/>
      <c r="G5" s="241"/>
      <c r="H5" s="9" t="str">
        <f>IF(入力!J3="","",入力!J3)</f>
        <v>女子</v>
      </c>
      <c r="I5" s="9">
        <f>入力!Y25</f>
        <v>13</v>
      </c>
      <c r="J5" s="242"/>
      <c r="K5" s="243"/>
      <c r="L5" s="243"/>
      <c r="M5" s="243"/>
      <c r="N5" s="243"/>
      <c r="O5" s="243"/>
      <c r="P5" s="243"/>
      <c r="Q5" s="244"/>
    </row>
    <row r="6" spans="1:41" x14ac:dyDescent="0.2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 x14ac:dyDescent="0.2">
      <c r="A7" s="12" t="str">
        <f>IF(入力!J5="","",入力!J5)</f>
        <v/>
      </c>
      <c r="B7" s="13" t="str">
        <f>IF(入力!C3="","",入力!C3)</f>
        <v>三山東小学校</v>
      </c>
      <c r="C7" s="13" t="str">
        <f>IF(入力!C2="","",入力!C2)</f>
        <v>ミヤマヒガシショウガッコウ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京成本</v>
      </c>
      <c r="S7" s="13" t="str">
        <f>IF(入力!AE5="","",入力!AE5)</f>
        <v>京成大久保</v>
      </c>
      <c r="T7" s="13"/>
      <c r="U7" s="13">
        <f>IF(入力!C4="","",入力!C4)</f>
        <v>430703344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 x14ac:dyDescent="0.2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 x14ac:dyDescent="0.2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 x14ac:dyDescent="0.25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 x14ac:dyDescent="0.25"/>
    <row r="15" spans="1:41" x14ac:dyDescent="0.2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 x14ac:dyDescent="0.2">
      <c r="A16" s="52">
        <v>1</v>
      </c>
      <c r="B16" s="51" t="s">
        <v>55</v>
      </c>
      <c r="C16" s="13" t="str">
        <f>IF(入力!C8="","",入力!C8)</f>
        <v>金子</v>
      </c>
      <c r="D16" s="13" t="str">
        <f>IF(入力!E8="","",入力!E8)</f>
        <v>拓矢</v>
      </c>
      <c r="E16" s="13" t="str">
        <f>IF(入力!C7="","",入力!C7)</f>
        <v>カネコ</v>
      </c>
      <c r="F16" s="13" t="str">
        <f>IF(入力!E7="","",入力!E7)</f>
        <v>タクヤ</v>
      </c>
      <c r="G16" s="13">
        <f>IF(入力!G7="","",入力!G7)</f>
        <v>506134882</v>
      </c>
      <c r="H16" s="13" t="str">
        <f>IF(入力!J7="","",入力!J7)</f>
        <v/>
      </c>
      <c r="I16" s="13" t="str">
        <f>IF(入力!M7="","",入力!M7)</f>
        <v/>
      </c>
      <c r="J16" s="13"/>
      <c r="K16" s="13"/>
      <c r="L16" s="13">
        <f>IF(入力!AT7="","",入力!AT7)</f>
        <v>35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0815</v>
      </c>
      <c r="T16" s="13" t="str">
        <f>IF(入力!P8="","",入力!P8)</f>
        <v>千葉県船橋市西習志野4-17-6</v>
      </c>
      <c r="U16" s="13" t="str">
        <f>IF(入力!AL7="","",入力!AL7)</f>
        <v>080</v>
      </c>
      <c r="V16" s="13" t="str">
        <f>IF(入力!AK8="","",入力!AK8)</f>
        <v>3073</v>
      </c>
      <c r="W16" s="13" t="str">
        <f>IF(入力!AP8="","",入力!AP8)</f>
        <v>2658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 x14ac:dyDescent="0.2">
      <c r="A17" s="52">
        <v>2</v>
      </c>
      <c r="B17" s="51" t="s">
        <v>76</v>
      </c>
      <c r="C17" s="13" t="str">
        <f>IF(入力!C10="","",入力!C10)</f>
        <v>松本</v>
      </c>
      <c r="D17" s="13" t="str">
        <f>IF(入力!E10="","",入力!E10)</f>
        <v>直己</v>
      </c>
      <c r="E17" s="13" t="str">
        <f>IF(入力!C9="","",入力!C9)</f>
        <v>マツモト</v>
      </c>
      <c r="F17" s="13" t="str">
        <f>IF(入力!E9="","",入力!E9)</f>
        <v>ナオキ</v>
      </c>
      <c r="G17" s="13">
        <f>IF(入力!G9="","",入力!G9)</f>
        <v>520965681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27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0826</v>
      </c>
      <c r="T17" s="13" t="str">
        <f>IF(入力!P10="","",入力!P10)</f>
        <v>千葉県船橋市中野木1-20-32</v>
      </c>
      <c r="U17" s="13" t="str">
        <f>IF(入力!AL9="","",入力!AL9)</f>
        <v>080</v>
      </c>
      <c r="V17" s="13" t="str">
        <f>IF(入力!AK10="","",入力!AK10)</f>
        <v>5500</v>
      </c>
      <c r="W17" s="13" t="str">
        <f>IF(入力!AP10="","",入力!AP10)</f>
        <v>2034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 x14ac:dyDescent="0.2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 x14ac:dyDescent="0.2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 x14ac:dyDescent="0.2">
      <c r="A20" s="52">
        <v>5</v>
      </c>
      <c r="B20" s="51" t="s">
        <v>79</v>
      </c>
      <c r="C20" s="13" t="str">
        <f>IF(入力!C12="","",入力!C12)</f>
        <v>三山</v>
      </c>
      <c r="D20" s="13" t="str">
        <f>IF(入力!E12="","",入力!E12)</f>
        <v>大智</v>
      </c>
      <c r="E20" s="13" t="str">
        <f>IF(入力!C11="","",入力!C11)</f>
        <v>ミヤマ</v>
      </c>
      <c r="F20" s="13" t="str">
        <f>IF(入力!E11="","",入力!E11)</f>
        <v>ダイチ</v>
      </c>
      <c r="G20" s="13">
        <f>IF(入力!G11="","",入力!G11)</f>
        <v>508609942</v>
      </c>
      <c r="H20" s="13" t="str">
        <f>IF(入力!J11="","",入力!J11)</f>
        <v/>
      </c>
      <c r="I20" s="13">
        <f>IF(入力!M11="","",入力!M11)</f>
        <v>479591</v>
      </c>
      <c r="J20" s="13"/>
      <c r="K20" s="13"/>
      <c r="L20" s="13">
        <f>IF(入力!AT11="","",入力!AT11)</f>
        <v>27</v>
      </c>
      <c r="M20" s="13"/>
      <c r="N20" s="13"/>
      <c r="O20" s="13"/>
      <c r="P20" s="13"/>
      <c r="Q20" s="13"/>
      <c r="R20" s="13" t="str">
        <f>IF(入力!R11="","",入力!R11)</f>
        <v>275</v>
      </c>
      <c r="S20" s="13" t="str">
        <f>IF(入力!W11="","",入力!W11)</f>
        <v>0072</v>
      </c>
      <c r="T20" s="13" t="str">
        <f>IF(入力!P12="","",入力!P12)</f>
        <v>千葉県習志野市本大久保5-2-17-102</v>
      </c>
      <c r="U20" s="13" t="str">
        <f>IF(入力!AL11="","",入力!AL11)</f>
        <v>080</v>
      </c>
      <c r="V20" s="13" t="str">
        <f>IF(入力!AK12="","",入力!AK12)</f>
        <v>4931</v>
      </c>
      <c r="W20" s="13" t="str">
        <f>IF(入力!AP12="","",入力!AP12)</f>
        <v>1823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 x14ac:dyDescent="0.2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 x14ac:dyDescent="0.2">
      <c r="A22" s="52">
        <v>7</v>
      </c>
      <c r="B22" s="51" t="s">
        <v>57</v>
      </c>
      <c r="C22" s="13" t="str">
        <f>IF(入力!C16="","",入力!C16)</f>
        <v>松本</v>
      </c>
      <c r="D22" s="13" t="str">
        <f>IF(入力!E16="","",入力!E16)</f>
        <v>直己</v>
      </c>
      <c r="E22" s="13" t="str">
        <f>IF(入力!C15="","",入力!C15)</f>
        <v>マツモト</v>
      </c>
      <c r="F22" s="13" t="str">
        <f>IF(入力!E15="","",入力!E15)</f>
        <v>ナオキ</v>
      </c>
      <c r="G22" s="13"/>
      <c r="H22" s="13"/>
      <c r="I22" s="13"/>
      <c r="J22" s="13"/>
      <c r="K22" s="13"/>
      <c r="L22" s="13">
        <f>IF(入力!AT15="","",入力!AT15)</f>
        <v>27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274</v>
      </c>
      <c r="S22" s="13" t="str">
        <f>IF(入力!W15="","",入力!W15)</f>
        <v>0826</v>
      </c>
      <c r="T22" s="13" t="str">
        <f>IF(入力!P16="","",入力!P16)</f>
        <v>千葉県船橋市中野木1-20-32</v>
      </c>
      <c r="U22" s="13" t="str">
        <f>IF(入力!AL15="","",入力!AL15)</f>
        <v>080</v>
      </c>
      <c r="V22" s="13" t="str">
        <f>IF(入力!AK16="","",入力!AK16)</f>
        <v>5500</v>
      </c>
      <c r="W22" s="13" t="str">
        <f>IF(入力!AP16="","",入力!AP16)</f>
        <v>2034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 x14ac:dyDescent="0.2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 x14ac:dyDescent="0.2">
      <c r="A24" s="52">
        <v>9</v>
      </c>
      <c r="B24" s="51" t="s">
        <v>59</v>
      </c>
      <c r="C24" s="51" t="str">
        <f>VLOOKUP($B$51,$A$53:$F$352,3)</f>
        <v>上野</v>
      </c>
      <c r="D24" s="51" t="str">
        <f>VLOOKUP($B$51,$A$53:$F$352,4)</f>
        <v>愛花</v>
      </c>
      <c r="E24" s="51" t="str">
        <f>VLOOKUP($B$51,$A$53:$F$352,5)</f>
        <v>ウエノ</v>
      </c>
      <c r="F24" s="51" t="str">
        <f>VLOOKUP($B$51,$A$53:$F$352,6)</f>
        <v>アイカ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 x14ac:dyDescent="0.2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 x14ac:dyDescent="0.2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 x14ac:dyDescent="0.2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 x14ac:dyDescent="0.2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 x14ac:dyDescent="0.2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 x14ac:dyDescent="0.2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 x14ac:dyDescent="0.2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 x14ac:dyDescent="0.2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 x14ac:dyDescent="0.2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 x14ac:dyDescent="0.2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 x14ac:dyDescent="0.2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 x14ac:dyDescent="0.2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 x14ac:dyDescent="0.2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 x14ac:dyDescent="0.2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 x14ac:dyDescent="0.2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 x14ac:dyDescent="0.25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 x14ac:dyDescent="0.2">
      <c r="A41" s="17"/>
      <c r="B41" s="18"/>
    </row>
    <row r="42" spans="1:41" x14ac:dyDescent="0.2">
      <c r="A42" s="17"/>
      <c r="B42" s="18"/>
    </row>
    <row r="43" spans="1:41" x14ac:dyDescent="0.2">
      <c r="A43" s="17"/>
      <c r="B43" s="18"/>
    </row>
    <row r="44" spans="1:41" x14ac:dyDescent="0.2">
      <c r="A44" s="17"/>
      <c r="B44" s="18"/>
    </row>
    <row r="45" spans="1:41" x14ac:dyDescent="0.2">
      <c r="A45" s="17"/>
      <c r="B45" s="18"/>
    </row>
    <row r="46" spans="1:41" x14ac:dyDescent="0.2">
      <c r="A46" s="17"/>
      <c r="B46" s="18"/>
    </row>
    <row r="47" spans="1:41" x14ac:dyDescent="0.2">
      <c r="A47" s="17"/>
      <c r="B47" s="18"/>
    </row>
    <row r="48" spans="1:41" x14ac:dyDescent="0.2">
      <c r="A48" s="17"/>
      <c r="B48" s="18"/>
    </row>
    <row r="49" spans="1:41" x14ac:dyDescent="0.2">
      <c r="A49" s="17"/>
      <c r="B49" s="18"/>
    </row>
    <row r="50" spans="1:41" ht="13.5" thickBot="1" x14ac:dyDescent="0.25">
      <c r="A50" s="17"/>
      <c r="B50" s="18"/>
    </row>
    <row r="51" spans="1:41" ht="13.5" thickBot="1" x14ac:dyDescent="0.25">
      <c r="A51" s="50" t="s">
        <v>131</v>
      </c>
      <c r="B51" s="19">
        <f>IF(入力!Y33="","",入力!Y33)</f>
        <v>1</v>
      </c>
    </row>
    <row r="52" spans="1:41" x14ac:dyDescent="0.2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 x14ac:dyDescent="0.2">
      <c r="A53" s="12">
        <v>1</v>
      </c>
      <c r="B53" s="13">
        <f>IF(入力!B25="","",入力!B25)</f>
        <v>1</v>
      </c>
      <c r="C53" s="13" t="str">
        <f>IF(入力!C26="","",入力!C26)</f>
        <v>上野</v>
      </c>
      <c r="D53" s="13" t="str">
        <f>IF(入力!E26="","",入力!E26)</f>
        <v>愛花</v>
      </c>
      <c r="E53" s="13" t="str">
        <f>IF(入力!C25="","",入力!C25)</f>
        <v>ウエノ</v>
      </c>
      <c r="F53" s="13" t="str">
        <f>IF(入力!E25="","",入力!E25)</f>
        <v>アイカ</v>
      </c>
      <c r="G53" s="13">
        <f>IF(入力!M25="","",入力!M25)</f>
        <v>523296720</v>
      </c>
      <c r="H53" s="13" t="str">
        <f>IF(入力!I25="","",入力!I25)</f>
        <v>船橋市立三山東小学校</v>
      </c>
      <c r="I53" s="13" t="str">
        <f>IF(入力!G25="","",入力!G25)</f>
        <v>５年</v>
      </c>
      <c r="J53" s="13">
        <f>IF(入力!P25="","",入力!P25)</f>
        <v>162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 x14ac:dyDescent="0.2">
      <c r="A54" s="12">
        <f>A53+1</f>
        <v>2</v>
      </c>
      <c r="B54" s="13">
        <f>IF(入力!B27="","",入力!B27)</f>
        <v>2</v>
      </c>
      <c r="C54" s="13" t="str">
        <f>IF(入力!C28="","",入力!C28)</f>
        <v>大澤</v>
      </c>
      <c r="D54" s="13" t="str">
        <f>IF(入力!E28="","",入力!E28)</f>
        <v>希羽</v>
      </c>
      <c r="E54" s="13" t="str">
        <f>IF(入力!C27="","",入力!C27)</f>
        <v>オオサワ</v>
      </c>
      <c r="F54" s="13" t="str">
        <f>IF(入力!E27="","",入力!E27)</f>
        <v>ミウ</v>
      </c>
      <c r="G54" s="13">
        <f>IF(入力!M27="","",入力!M27)</f>
        <v>523493471</v>
      </c>
      <c r="H54" s="13" t="str">
        <f>IF(入力!I27="","",入力!I27)</f>
        <v>船橋市立三山東小学校</v>
      </c>
      <c r="I54" s="13" t="str">
        <f>IF(入力!G27="","",入力!G27)</f>
        <v>５年</v>
      </c>
      <c r="J54" s="13">
        <f>IF(入力!P27="","",入力!P27)</f>
        <v>156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 x14ac:dyDescent="0.2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加藤</v>
      </c>
      <c r="D55" s="13" t="str">
        <f>IF(入力!E30="","",入力!E30)</f>
        <v>凛夏</v>
      </c>
      <c r="E55" s="13" t="str">
        <f>IF(入力!C29="","",入力!C29)</f>
        <v>カトウ</v>
      </c>
      <c r="F55" s="13" t="str">
        <f>IF(入力!E29="","",入力!E29)</f>
        <v>リンカ</v>
      </c>
      <c r="G55" s="13">
        <f>IF(入力!M29="","",入力!M29)</f>
        <v>523296706</v>
      </c>
      <c r="H55" s="13" t="str">
        <f>IF(入力!I29="","",入力!I29)</f>
        <v>船橋市立三山東小学校</v>
      </c>
      <c r="I55" s="13" t="str">
        <f>IF(入力!G29="","",入力!G29)</f>
        <v>５年</v>
      </c>
      <c r="J55" s="13">
        <f>IF(入力!P29="","",入力!P29)</f>
        <v>155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 x14ac:dyDescent="0.2">
      <c r="A56" s="12">
        <f t="shared" si="0"/>
        <v>4</v>
      </c>
      <c r="B56" s="13">
        <f>IF(入力!B31="","",入力!B31)</f>
        <v>4</v>
      </c>
      <c r="C56" s="13" t="str">
        <f>IF(入力!C32="","",入力!C32)</f>
        <v>九鬼</v>
      </c>
      <c r="D56" s="13" t="str">
        <f>IF(入力!E32="","",入力!E32)</f>
        <v>琴美</v>
      </c>
      <c r="E56" s="13" t="str">
        <f>IF(入力!C31="","",入力!C31)</f>
        <v>クキ</v>
      </c>
      <c r="F56" s="13" t="str">
        <f>IF(入力!E31="","",入力!E31)</f>
        <v>コトミ</v>
      </c>
      <c r="G56" s="13">
        <f>IF(入力!M31="","",入力!M31)</f>
        <v>524420759</v>
      </c>
      <c r="H56" s="13" t="str">
        <f>IF(入力!I31="","",入力!I31)</f>
        <v>船橋市立三山東小学校</v>
      </c>
      <c r="I56" s="13" t="str">
        <f>IF(入力!G31="","",入力!G31)</f>
        <v>５年</v>
      </c>
      <c r="J56" s="13">
        <f>IF(入力!P31="","",入力!P31)</f>
        <v>147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 x14ac:dyDescent="0.2">
      <c r="A57" s="12">
        <f t="shared" si="0"/>
        <v>5</v>
      </c>
      <c r="B57" s="13">
        <f>IF(入力!B33="","",入力!B33)</f>
        <v>5</v>
      </c>
      <c r="C57" s="13" t="str">
        <f>IF(入力!C34="","",入力!C34)</f>
        <v>工藤</v>
      </c>
      <c r="D57" s="13" t="str">
        <f>IF(入力!E34="","",入力!E34)</f>
        <v>心雪</v>
      </c>
      <c r="E57" s="13" t="str">
        <f>IF(入力!C33="","",入力!C33)</f>
        <v>クドウ</v>
      </c>
      <c r="F57" s="13" t="str">
        <f>IF(入力!E33="","",入力!E33)</f>
        <v>コユキ</v>
      </c>
      <c r="G57" s="13">
        <f>IF(入力!M33="","",入力!M33)</f>
        <v>523296737</v>
      </c>
      <c r="H57" s="13" t="str">
        <f>IF(入力!I33="","",入力!I33)</f>
        <v>船橋市立三山東小学校</v>
      </c>
      <c r="I57" s="13" t="str">
        <f>IF(入力!G33="","",入力!G33)</f>
        <v>５年</v>
      </c>
      <c r="J57" s="13">
        <f>IF(入力!P33="","",入力!P33)</f>
        <v>154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 x14ac:dyDescent="0.2">
      <c r="A58" s="12">
        <f t="shared" si="0"/>
        <v>6</v>
      </c>
      <c r="B58" s="13">
        <f>IF(入力!B35="","",入力!B35)</f>
        <v>6</v>
      </c>
      <c r="C58" s="13" t="str">
        <f>IF(入力!C36="","",入力!C36)</f>
        <v>村松</v>
      </c>
      <c r="D58" s="13" t="str">
        <f>IF(入力!E36="","",入力!E36)</f>
        <v>陽葵</v>
      </c>
      <c r="E58" s="13" t="str">
        <f>IF(入力!C35="","",入力!C35)</f>
        <v>ムラマツ</v>
      </c>
      <c r="F58" s="13" t="str">
        <f>IF(入力!E35="","",入力!E35)</f>
        <v>ヒマリ</v>
      </c>
      <c r="G58" s="13">
        <f>IF(入力!M35="","",入力!M35)</f>
        <v>523296744</v>
      </c>
      <c r="H58" s="13" t="str">
        <f>IF(入力!I35="","",入力!I35)</f>
        <v>船橋市立三山東小学校</v>
      </c>
      <c r="I58" s="13" t="str">
        <f>IF(入力!G35="","",入力!G35)</f>
        <v>５年</v>
      </c>
      <c r="J58" s="13">
        <f>IF(入力!P35="","",入力!P35)</f>
        <v>152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 x14ac:dyDescent="0.2">
      <c r="A59" s="12">
        <f t="shared" si="0"/>
        <v>7</v>
      </c>
      <c r="B59" s="13">
        <f>IF(入力!B37="","",入力!B37)</f>
        <v>7</v>
      </c>
      <c r="C59" s="13" t="str">
        <f>IF(入力!C38="","",入力!C38)</f>
        <v>矢野</v>
      </c>
      <c r="D59" s="13" t="str">
        <f>IF(入力!E38="","",入力!E38)</f>
        <v>愛沙</v>
      </c>
      <c r="E59" s="13" t="str">
        <f>IF(入力!C37="","",入力!C37)</f>
        <v>ヤノ</v>
      </c>
      <c r="F59" s="13" t="str">
        <f>IF(入力!E37="","",入力!E37)</f>
        <v>メイサ</v>
      </c>
      <c r="G59" s="13">
        <f>IF(入力!M37="","",入力!M37)</f>
        <v>523296713</v>
      </c>
      <c r="H59" s="13" t="str">
        <f>IF(入力!I37="","",入力!I37)</f>
        <v>船橋市立三山東小学校</v>
      </c>
      <c r="I59" s="13" t="str">
        <f>IF(入力!G37="","",入力!G37)</f>
        <v>５年</v>
      </c>
      <c r="J59" s="13">
        <f>IF(入力!P37="","",入力!P37)</f>
        <v>138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 x14ac:dyDescent="0.2">
      <c r="A60" s="12">
        <f t="shared" si="0"/>
        <v>8</v>
      </c>
      <c r="B60" s="13">
        <f>IF(入力!B39="","",入力!B39)</f>
        <v>8</v>
      </c>
      <c r="C60" s="13" t="str">
        <f>IF(入力!C40="","",入力!C40)</f>
        <v>吉原</v>
      </c>
      <c r="D60" s="13" t="str">
        <f>IF(入力!E40="","",入力!E40)</f>
        <v>詩月</v>
      </c>
      <c r="E60" s="13" t="str">
        <f>IF(入力!C39="","",入力!C39)</f>
        <v>ヨシワラ</v>
      </c>
      <c r="F60" s="13" t="str">
        <f>IF(入力!E39="","",入力!E39)</f>
        <v>シズク</v>
      </c>
      <c r="G60" s="13">
        <f>IF(入力!M39="","",入力!M39)</f>
        <v>524420766</v>
      </c>
      <c r="H60" s="13" t="str">
        <f>IF(入力!I39="","",入力!I39)</f>
        <v>船橋市立三山東小学校</v>
      </c>
      <c r="I60" s="13" t="str">
        <f>IF(入力!G39="","",入力!G39)</f>
        <v>５年</v>
      </c>
      <c r="J60" s="13">
        <f>IF(入力!P39="","",入力!P39)</f>
        <v>155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 x14ac:dyDescent="0.2">
      <c r="A61" s="12">
        <f t="shared" si="0"/>
        <v>9</v>
      </c>
      <c r="B61" s="13">
        <f>IF(入力!B41="","",入力!B41)</f>
        <v>9</v>
      </c>
      <c r="C61" s="13" t="str">
        <f>IF(入力!C42="","",入力!C42)</f>
        <v>菅</v>
      </c>
      <c r="D61" s="13" t="str">
        <f>IF(入力!E42="","",入力!E42)</f>
        <v>陽菜乃</v>
      </c>
      <c r="E61" s="13" t="str">
        <f>IF(入力!C41="","",入力!C41)</f>
        <v>スガ</v>
      </c>
      <c r="F61" s="13" t="str">
        <f>IF(入力!E41="","",入力!E41)</f>
        <v>ヒナノ</v>
      </c>
      <c r="G61" s="13">
        <f>IF(入力!M41="","",入力!M41)</f>
        <v>524420834</v>
      </c>
      <c r="H61" s="13" t="str">
        <f>IF(入力!I41="","",入力!I41)</f>
        <v>船橋市立三山東小学校</v>
      </c>
      <c r="I61" s="13" t="str">
        <f>IF(入力!G41="","",入力!G41)</f>
        <v>４年</v>
      </c>
      <c r="J61" s="13">
        <f>IF(入力!P41="","",入力!P41)</f>
        <v>141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 x14ac:dyDescent="0.2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豊村</v>
      </c>
      <c r="D62" s="13" t="str">
        <f>IF(入力!E44="","",入力!E44)</f>
        <v>芽彩</v>
      </c>
      <c r="E62" s="13" t="str">
        <f>IF(入力!C43="","",入力!C43)</f>
        <v>トヨムラ</v>
      </c>
      <c r="F62" s="13" t="str">
        <f>IF(入力!E43="","",入力!E43)</f>
        <v>メイ</v>
      </c>
      <c r="G62" s="13">
        <f>IF(入力!M43="","",入力!M43)</f>
        <v>524420797</v>
      </c>
      <c r="H62" s="13" t="str">
        <f>IF(入力!I43="","",入力!I43)</f>
        <v>船橋市立三山東小学校</v>
      </c>
      <c r="I62" s="13" t="str">
        <f>IF(入力!G43="","",入力!G43)</f>
        <v>４年</v>
      </c>
      <c r="J62" s="13">
        <f>IF(入力!P43="","",入力!P43)</f>
        <v>133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 x14ac:dyDescent="0.2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森谷</v>
      </c>
      <c r="D63" s="13" t="str">
        <f>IF(入力!E46="","",入力!E46)</f>
        <v>光</v>
      </c>
      <c r="E63" s="13" t="str">
        <f>IF(入力!C45="","",入力!C45)</f>
        <v>モリタニ</v>
      </c>
      <c r="F63" s="13" t="str">
        <f>IF(入力!E45="","",入力!E45)</f>
        <v>ヒカル</v>
      </c>
      <c r="G63" s="13">
        <f>IF(入力!M45="","",入力!M45)</f>
        <v>524420773</v>
      </c>
      <c r="H63" s="13" t="str">
        <f>IF(入力!I45="","",入力!I45)</f>
        <v>船橋市立三山東小学校</v>
      </c>
      <c r="I63" s="13" t="str">
        <f>IF(入力!G45="","",入力!G45)</f>
        <v>４年</v>
      </c>
      <c r="J63" s="13">
        <f>IF(入力!P45="","",入力!P45)</f>
        <v>126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 x14ac:dyDescent="0.2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吉橋</v>
      </c>
      <c r="D64" s="13" t="str">
        <f>IF(入力!E48="","",入力!E48)</f>
        <v>栞里</v>
      </c>
      <c r="E64" s="13" t="str">
        <f>IF(入力!C47="","",入力!C47)</f>
        <v>ヨシハシ</v>
      </c>
      <c r="F64" s="13" t="str">
        <f>IF(入力!E47="","",入力!E47)</f>
        <v>シオリ</v>
      </c>
      <c r="G64" s="13">
        <f>IF(入力!M47="","",入力!M47)</f>
        <v>524420803</v>
      </c>
      <c r="H64" s="13" t="str">
        <f>IF(入力!I47="","",入力!I47)</f>
        <v>船橋市立三山東小学校</v>
      </c>
      <c r="I64" s="13" t="str">
        <f>IF(入力!G47="","",入力!G47)</f>
        <v>４年</v>
      </c>
      <c r="J64" s="13">
        <f>IF(入力!P47="","",入力!P47)</f>
        <v>146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 x14ac:dyDescent="0.2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 x14ac:dyDescent="0.2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 x14ac:dyDescent="0.2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 x14ac:dyDescent="0.2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 x14ac:dyDescent="0.2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 x14ac:dyDescent="0.2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 x14ac:dyDescent="0.2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 x14ac:dyDescent="0.2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 x14ac:dyDescent="0.2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 x14ac:dyDescent="0.2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 x14ac:dyDescent="0.2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 x14ac:dyDescent="0.2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 x14ac:dyDescent="0.2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 x14ac:dyDescent="0.2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 x14ac:dyDescent="0.2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 x14ac:dyDescent="0.2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 x14ac:dyDescent="0.2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 x14ac:dyDescent="0.2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 x14ac:dyDescent="0.2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 x14ac:dyDescent="0.2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 x14ac:dyDescent="0.2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 x14ac:dyDescent="0.2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 x14ac:dyDescent="0.2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 x14ac:dyDescent="0.2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 x14ac:dyDescent="0.2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 x14ac:dyDescent="0.2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 x14ac:dyDescent="0.2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 x14ac:dyDescent="0.2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 x14ac:dyDescent="0.2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 x14ac:dyDescent="0.2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 x14ac:dyDescent="0.2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 x14ac:dyDescent="0.2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 x14ac:dyDescent="0.2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 x14ac:dyDescent="0.2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 x14ac:dyDescent="0.2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 x14ac:dyDescent="0.2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 x14ac:dyDescent="0.2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 x14ac:dyDescent="0.2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 x14ac:dyDescent="0.2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 x14ac:dyDescent="0.2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 x14ac:dyDescent="0.2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 x14ac:dyDescent="0.2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 x14ac:dyDescent="0.2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 x14ac:dyDescent="0.2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 x14ac:dyDescent="0.2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 x14ac:dyDescent="0.2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 x14ac:dyDescent="0.2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 x14ac:dyDescent="0.2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 x14ac:dyDescent="0.2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 x14ac:dyDescent="0.2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 x14ac:dyDescent="0.2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 x14ac:dyDescent="0.2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 x14ac:dyDescent="0.2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 x14ac:dyDescent="0.2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 x14ac:dyDescent="0.2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 x14ac:dyDescent="0.2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 x14ac:dyDescent="0.2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 x14ac:dyDescent="0.2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 x14ac:dyDescent="0.2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 x14ac:dyDescent="0.2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 x14ac:dyDescent="0.2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 x14ac:dyDescent="0.2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 x14ac:dyDescent="0.2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 x14ac:dyDescent="0.2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 x14ac:dyDescent="0.2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 x14ac:dyDescent="0.2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 x14ac:dyDescent="0.2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 x14ac:dyDescent="0.2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 x14ac:dyDescent="0.2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 x14ac:dyDescent="0.2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 x14ac:dyDescent="0.2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 x14ac:dyDescent="0.2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 x14ac:dyDescent="0.2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 x14ac:dyDescent="0.2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 x14ac:dyDescent="0.2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 x14ac:dyDescent="0.2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 x14ac:dyDescent="0.2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 x14ac:dyDescent="0.2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 x14ac:dyDescent="0.2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 x14ac:dyDescent="0.2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 x14ac:dyDescent="0.2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 x14ac:dyDescent="0.2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 x14ac:dyDescent="0.2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 x14ac:dyDescent="0.2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 x14ac:dyDescent="0.2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 x14ac:dyDescent="0.2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 x14ac:dyDescent="0.2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 x14ac:dyDescent="0.2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 x14ac:dyDescent="0.2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 x14ac:dyDescent="0.2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 x14ac:dyDescent="0.2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 x14ac:dyDescent="0.2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 x14ac:dyDescent="0.2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 x14ac:dyDescent="0.2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 x14ac:dyDescent="0.2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 x14ac:dyDescent="0.2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 x14ac:dyDescent="0.2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 x14ac:dyDescent="0.2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 x14ac:dyDescent="0.2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 x14ac:dyDescent="0.2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 x14ac:dyDescent="0.2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 x14ac:dyDescent="0.2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 x14ac:dyDescent="0.2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 x14ac:dyDescent="0.2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 x14ac:dyDescent="0.2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 x14ac:dyDescent="0.2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 x14ac:dyDescent="0.2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 x14ac:dyDescent="0.2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 x14ac:dyDescent="0.2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 x14ac:dyDescent="0.2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 x14ac:dyDescent="0.2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 x14ac:dyDescent="0.2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 x14ac:dyDescent="0.2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 x14ac:dyDescent="0.2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 x14ac:dyDescent="0.2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 x14ac:dyDescent="0.2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 x14ac:dyDescent="0.2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 x14ac:dyDescent="0.2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 x14ac:dyDescent="0.2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 x14ac:dyDescent="0.2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 x14ac:dyDescent="0.2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 x14ac:dyDescent="0.2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 x14ac:dyDescent="0.2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 x14ac:dyDescent="0.2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 x14ac:dyDescent="0.2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 x14ac:dyDescent="0.2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 x14ac:dyDescent="0.2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 x14ac:dyDescent="0.2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 x14ac:dyDescent="0.2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 x14ac:dyDescent="0.2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 x14ac:dyDescent="0.2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 x14ac:dyDescent="0.2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 x14ac:dyDescent="0.2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 x14ac:dyDescent="0.2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 x14ac:dyDescent="0.2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 x14ac:dyDescent="0.2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 x14ac:dyDescent="0.2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 x14ac:dyDescent="0.2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 x14ac:dyDescent="0.2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 x14ac:dyDescent="0.2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 x14ac:dyDescent="0.2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 x14ac:dyDescent="0.2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 x14ac:dyDescent="0.2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 x14ac:dyDescent="0.2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 x14ac:dyDescent="0.2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 x14ac:dyDescent="0.2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 x14ac:dyDescent="0.2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 x14ac:dyDescent="0.2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 x14ac:dyDescent="0.2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 x14ac:dyDescent="0.2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 x14ac:dyDescent="0.2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 x14ac:dyDescent="0.2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 x14ac:dyDescent="0.2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 x14ac:dyDescent="0.2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 x14ac:dyDescent="0.2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 x14ac:dyDescent="0.2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 x14ac:dyDescent="0.2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 x14ac:dyDescent="0.2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 x14ac:dyDescent="0.2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 x14ac:dyDescent="0.2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 x14ac:dyDescent="0.2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 x14ac:dyDescent="0.2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 x14ac:dyDescent="0.2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 x14ac:dyDescent="0.2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 x14ac:dyDescent="0.2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 x14ac:dyDescent="0.2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 x14ac:dyDescent="0.2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 x14ac:dyDescent="0.2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 x14ac:dyDescent="0.2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 x14ac:dyDescent="0.2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 x14ac:dyDescent="0.2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 x14ac:dyDescent="0.2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 x14ac:dyDescent="0.2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 x14ac:dyDescent="0.2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 x14ac:dyDescent="0.2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 x14ac:dyDescent="0.2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 x14ac:dyDescent="0.2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 x14ac:dyDescent="0.2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 x14ac:dyDescent="0.2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 x14ac:dyDescent="0.2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 x14ac:dyDescent="0.2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 x14ac:dyDescent="0.2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 x14ac:dyDescent="0.2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 x14ac:dyDescent="0.2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 x14ac:dyDescent="0.2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 x14ac:dyDescent="0.2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 x14ac:dyDescent="0.2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 x14ac:dyDescent="0.2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 x14ac:dyDescent="0.2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 x14ac:dyDescent="0.2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 x14ac:dyDescent="0.2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 x14ac:dyDescent="0.2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 x14ac:dyDescent="0.2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 x14ac:dyDescent="0.2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 x14ac:dyDescent="0.2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 x14ac:dyDescent="0.2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 x14ac:dyDescent="0.2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 x14ac:dyDescent="0.2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 x14ac:dyDescent="0.2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 x14ac:dyDescent="0.2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 x14ac:dyDescent="0.2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 x14ac:dyDescent="0.2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 x14ac:dyDescent="0.2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 x14ac:dyDescent="0.2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 x14ac:dyDescent="0.2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 x14ac:dyDescent="0.2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 x14ac:dyDescent="0.2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 x14ac:dyDescent="0.2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 x14ac:dyDescent="0.2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 x14ac:dyDescent="0.2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 x14ac:dyDescent="0.2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 x14ac:dyDescent="0.2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 x14ac:dyDescent="0.2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 x14ac:dyDescent="0.2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 x14ac:dyDescent="0.2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 x14ac:dyDescent="0.2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 x14ac:dyDescent="0.2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 x14ac:dyDescent="0.2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 x14ac:dyDescent="0.2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 x14ac:dyDescent="0.2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 x14ac:dyDescent="0.2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 x14ac:dyDescent="0.2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 x14ac:dyDescent="0.2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 x14ac:dyDescent="0.2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 x14ac:dyDescent="0.2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 x14ac:dyDescent="0.2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 x14ac:dyDescent="0.2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 x14ac:dyDescent="0.2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 x14ac:dyDescent="0.2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 x14ac:dyDescent="0.2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 x14ac:dyDescent="0.2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 x14ac:dyDescent="0.2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 x14ac:dyDescent="0.2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 x14ac:dyDescent="0.2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 x14ac:dyDescent="0.2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 x14ac:dyDescent="0.2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 x14ac:dyDescent="0.2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 x14ac:dyDescent="0.2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 x14ac:dyDescent="0.2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 x14ac:dyDescent="0.2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 x14ac:dyDescent="0.2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 x14ac:dyDescent="0.2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 x14ac:dyDescent="0.2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 x14ac:dyDescent="0.2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 x14ac:dyDescent="0.2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 x14ac:dyDescent="0.2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 x14ac:dyDescent="0.2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 x14ac:dyDescent="0.2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 x14ac:dyDescent="0.2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 x14ac:dyDescent="0.2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 x14ac:dyDescent="0.2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 x14ac:dyDescent="0.2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 x14ac:dyDescent="0.2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 x14ac:dyDescent="0.2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 x14ac:dyDescent="0.2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 x14ac:dyDescent="0.2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 x14ac:dyDescent="0.2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 x14ac:dyDescent="0.2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 x14ac:dyDescent="0.2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 x14ac:dyDescent="0.2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 x14ac:dyDescent="0.2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 x14ac:dyDescent="0.2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 x14ac:dyDescent="0.2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 x14ac:dyDescent="0.2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 x14ac:dyDescent="0.2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 x14ac:dyDescent="0.2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 x14ac:dyDescent="0.2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 x14ac:dyDescent="0.2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 x14ac:dyDescent="0.2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 x14ac:dyDescent="0.2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 x14ac:dyDescent="0.2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 x14ac:dyDescent="0.2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 x14ac:dyDescent="0.2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 x14ac:dyDescent="0.2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 x14ac:dyDescent="0.2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 x14ac:dyDescent="0.2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 x14ac:dyDescent="0.2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 x14ac:dyDescent="0.2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 x14ac:dyDescent="0.2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 x14ac:dyDescent="0.2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 x14ac:dyDescent="0.2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 x14ac:dyDescent="0.2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 x14ac:dyDescent="0.2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 x14ac:dyDescent="0.2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 x14ac:dyDescent="0.2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 x14ac:dyDescent="0.2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 x14ac:dyDescent="0.2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 x14ac:dyDescent="0.2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船橋市教育委員会</cp:lastModifiedBy>
  <cp:lastPrinted>2025-01-21T07:38:09Z</cp:lastPrinted>
  <dcterms:created xsi:type="dcterms:W3CDTF">2014-04-05T09:56:00Z</dcterms:created>
  <dcterms:modified xsi:type="dcterms:W3CDTF">2025-01-24T07:27:56Z</dcterms:modified>
</cp:coreProperties>
</file>