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バレーボール部\R8バレーボール\全国大会千葉県予選\"/>
    </mc:Choice>
  </mc:AlternateContent>
  <xr:revisionPtr revIDLastSave="0" documentId="13_ncr:1_{4A1A98F2-0FA4-44B5-BCE7-513760AD49AF}" xr6:coauthVersionLast="47" xr6:coauthVersionMax="47" xr10:uidLastSave="{00000000-0000-0000-0000-000000000000}"/>
  <workbookProtection lockStructure="1"/>
  <bookViews>
    <workbookView xWindow="1440" yWindow="1440" windowWidth="14400" windowHeight="72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<sst xmlns="http://schemas.openxmlformats.org/spreadsheetml/2006/main" count="313" uniqueCount="231">
  <si>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</si>
  <si>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</si>
  <si>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</si>
  <si>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</si>
  <si>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</si>
  <si>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</si>
  <si>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</si>
  <si>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</si>
  <si>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</si>
  <si>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</si>
  <si>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</si>
  <si>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</si>
  <si>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</si>
  <si>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</si>
  <si>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</si>
  <si>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</si>
  <si>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</si>
  <si>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</si>
  <si>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</si>
  <si>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</si>
  <si>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</si>
  <si>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</si>
  <si>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</si>
  <si>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</si>
  <si>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</si>
  <si>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</si>
  <si>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</si>
  <si>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</si>
  <si>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</si>
  <si>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</si>
  <si>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</si>
  <si>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</si>
  <si>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</si>
  <si>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</si>
  <si>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</si>
  <si>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</si>
  <si>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</si>
  <si>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</si>
  <si>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</si>
  <si>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</si>
  <si>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</si>
  <si>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</si>
  <si>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</si>
  <si>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</si>
  <si>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</si>
  <si>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</si>
  <si>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</si>
  <si>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</si>
  <si>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</si>
  <si>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</si>
  <si>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</si>
  <si>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</si>
  <si>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</si>
  <si>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</si>
  <si>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</si>
  <si>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</si>
  <si>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</si>
  <si>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</si>
  <si>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</si>
  <si>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</si>
  <si>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</si>
  <si>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</si>
  <si>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</si>
  <si>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</si>
  <si>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</si>
  <si>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</si>
  <si>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</si>
  <si>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</si>
  <si>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</si>
  <si>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</si>
  <si>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</si>
  <si>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</si>
  <si>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</si>
  <si>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</si>
  <si>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</si>
  <si>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</si>
  <si>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</si>
  <si>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</si>
  <si>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</si>
  <si>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</si>
  <si>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</si>
  <si>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</si>
  <si>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</si>
  <si>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</si>
  <si>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</si>
  <si>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</si>
  <si>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</si>
  <si>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</si>
  <si>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</si>
  <si>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</si>
  <si>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</si>
  <si>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</si>
  <si>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</si>
  <si>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</si>
  <si>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</si>
  <si>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</si>
  <si>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</si>
  <si>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</si>
  <si>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</si>
  <si>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</si>
  <si>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</si>
  <si>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</si>
  <si>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</si>
  <si>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</si>
  <si>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</si>
  <si>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</si>
  <si>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</si>
  <si>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</si>
  <si>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</si>
  <si>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</si>
  <si>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</si>
  <si>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</si>
  <si>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</si>
  <si>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</si>
  <si>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</si>
  <si>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</si>
  <si>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</si>
  <si>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</si>
  <si>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</si>
  <si>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</si>
  <si>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</si>
  <si>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</si>
  <si>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</si>
  <si>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</si>
  <si>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</si>
  <si>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</si>
  <si>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</si>
  <si>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</si>
  <si>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</si>
  <si>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</si>
  <si>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</si>
  <si>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</si>
  <si>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ミヤマヒガシショウガッコウ</t>
    <phoneticPr fontId="2"/>
  </si>
  <si>
    <t>三山東小学校</t>
    <rPh sb="0" eb="6">
      <t>ミヤマヒガシショウガッコウ</t>
    </rPh>
    <phoneticPr fontId="2"/>
  </si>
  <si>
    <t>船橋市</t>
    <rPh sb="0" eb="3">
      <t>フナバシシ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</si>
  <si>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</si>
  <si>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</si>
  <si>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金子</t>
    <rPh sb="0" eb="2">
      <t>カネコ</t>
    </rPh>
    <phoneticPr fontId="2"/>
  </si>
  <si>
    <t>拓矢</t>
    <rPh sb="0" eb="2">
      <t>タクヤ</t>
    </rPh>
    <phoneticPr fontId="2"/>
  </si>
  <si>
    <t>カネコ</t>
    <phoneticPr fontId="2"/>
  </si>
  <si>
    <t>タクヤ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</si>
  <si>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</si>
  <si>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</si>
  <si>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</si>
  <si>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</si>
  <si>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</si>
  <si>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</si>
  <si>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ミヤマ</t>
    <phoneticPr fontId="2"/>
  </si>
  <si>
    <t>ダイチ</t>
    <phoneticPr fontId="2"/>
  </si>
  <si>
    <t>274</t>
    <phoneticPr fontId="2"/>
  </si>
  <si>
    <t>0815</t>
    <phoneticPr fontId="2"/>
  </si>
  <si>
    <t>千葉県船橋市西習志野4-17-6</t>
    <rPh sb="0" eb="3">
      <t>チバケン</t>
    </rPh>
    <rPh sb="3" eb="6">
      <t>フナバシシ</t>
    </rPh>
    <rPh sb="6" eb="10">
      <t>ニシナラシノ</t>
    </rPh>
    <phoneticPr fontId="2"/>
  </si>
  <si>
    <t>080</t>
    <phoneticPr fontId="2"/>
  </si>
  <si>
    <t>3073</t>
    <phoneticPr fontId="2"/>
  </si>
  <si>
    <t>2658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</si>
  <si>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</si>
  <si>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9">
      <t>ナカノキ</t>
    </rPh>
    <phoneticPr fontId="2"/>
  </si>
  <si>
    <t>5500</t>
    <phoneticPr fontId="2"/>
  </si>
  <si>
    <t>2034</t>
    <phoneticPr fontId="2"/>
  </si>
  <si>
    <t>275</t>
    <phoneticPr fontId="2"/>
  </si>
  <si>
    <t>0072</t>
    <phoneticPr fontId="2"/>
  </si>
  <si>
    <t>千葉県習志野市本大久保5-2-17-102</t>
    <rPh sb="0" eb="3">
      <t>チバケン</t>
    </rPh>
    <rPh sb="3" eb="7">
      <t>ナラシノシ</t>
    </rPh>
    <rPh sb="7" eb="11">
      <t>ホンオオクボ</t>
    </rPh>
    <phoneticPr fontId="2"/>
  </si>
  <si>
    <t>4931</t>
    <phoneticPr fontId="2"/>
  </si>
  <si>
    <t>1823</t>
    <phoneticPr fontId="2"/>
  </si>
  <si>
    <t>船橋市立三山東小学校</t>
    <rPh sb="0" eb="3">
      <t>フナバシシ</t>
    </rPh>
    <rPh sb="3" eb="4">
      <t>リツ</t>
    </rPh>
    <rPh sb="4" eb="7">
      <t>ミヤマヒガシ</t>
    </rPh>
    <rPh sb="7" eb="10">
      <t>ショウガッコウ</t>
    </rPh>
    <phoneticPr fontId="2"/>
  </si>
  <si>
    <t>６年</t>
    <rPh sb="1" eb="2">
      <t>ネン</t>
    </rPh>
    <phoneticPr fontId="2"/>
  </si>
  <si>
    <t>豊村</t>
    <rPh sb="0" eb="2">
      <t>トヨムラ</t>
    </rPh>
    <phoneticPr fontId="2"/>
  </si>
  <si>
    <t>芽彩</t>
    <rPh sb="0" eb="1">
      <t>メ</t>
    </rPh>
    <rPh sb="1" eb="2">
      <t>イロドリ</t>
    </rPh>
    <phoneticPr fontId="2"/>
  </si>
  <si>
    <t>トヨムラ</t>
    <phoneticPr fontId="2"/>
  </si>
  <si>
    <t>５年</t>
    <rPh sb="1" eb="2">
      <t>ネン</t>
    </rPh>
    <phoneticPr fontId="2"/>
  </si>
  <si>
    <t>メイ</t>
    <phoneticPr fontId="2"/>
  </si>
  <si>
    <t>前田</t>
    <rPh sb="0" eb="2">
      <t>マエダ</t>
    </rPh>
    <phoneticPr fontId="2"/>
  </si>
  <si>
    <t>香穂里</t>
    <rPh sb="0" eb="2">
      <t>カオリホ</t>
    </rPh>
    <rPh sb="2" eb="3">
      <t>サト</t>
    </rPh>
    <phoneticPr fontId="2"/>
  </si>
  <si>
    <t>マエダ</t>
    <phoneticPr fontId="2"/>
  </si>
  <si>
    <t>カオリ</t>
    <phoneticPr fontId="2"/>
  </si>
  <si>
    <t>森谷</t>
    <rPh sb="0" eb="2">
      <t>モリタニ</t>
    </rPh>
    <phoneticPr fontId="2"/>
  </si>
  <si>
    <t>光</t>
    <rPh sb="0" eb="1">
      <t>ヒカリ</t>
    </rPh>
    <phoneticPr fontId="2"/>
  </si>
  <si>
    <t>モリタニ</t>
    <phoneticPr fontId="2"/>
  </si>
  <si>
    <t>ヒカル</t>
    <phoneticPr fontId="2"/>
  </si>
  <si>
    <t>吉橋</t>
    <rPh sb="0" eb="2">
      <t>ヨシハシ</t>
    </rPh>
    <phoneticPr fontId="2"/>
  </si>
  <si>
    <t>栞里</t>
    <rPh sb="0" eb="2">
      <t>シオリサト</t>
    </rPh>
    <phoneticPr fontId="2"/>
  </si>
  <si>
    <t>ヨシハシ</t>
    <phoneticPr fontId="2"/>
  </si>
  <si>
    <t>シオリ</t>
    <phoneticPr fontId="2"/>
  </si>
  <si>
    <t>渡邉</t>
    <rPh sb="0" eb="2">
      <t>ワタナベ</t>
    </rPh>
    <phoneticPr fontId="2"/>
  </si>
  <si>
    <t>琴羽</t>
    <rPh sb="0" eb="2">
      <t>コトハネ</t>
    </rPh>
    <phoneticPr fontId="2"/>
  </si>
  <si>
    <t>ワタナベ</t>
    <phoneticPr fontId="2"/>
  </si>
  <si>
    <t>コトハ</t>
    <phoneticPr fontId="2"/>
  </si>
  <si>
    <t>　毎日笑顔で楽しく活動しています。今回は県大会で勝てるよう、チーム一丸となって一生懸命練習してきました。練習してきたことを信じて、最後まで粘り強くボールを追いかけ、一勝でも多くできるよう頑張ります！</t>
    <rPh sb="1" eb="3">
      <t>マイニチ</t>
    </rPh>
    <rPh sb="3" eb="5">
      <t>エガオ</t>
    </rPh>
    <rPh sb="6" eb="7">
      <t>タノ</t>
    </rPh>
    <rPh sb="9" eb="11">
      <t>カツドウ</t>
    </rPh>
    <rPh sb="17" eb="19">
      <t>コンカイ</t>
    </rPh>
    <rPh sb="20" eb="23">
      <t>ケンタイカイ</t>
    </rPh>
    <rPh sb="24" eb="25">
      <t>カ</t>
    </rPh>
    <rPh sb="33" eb="35">
      <t>イチガン</t>
    </rPh>
    <rPh sb="39" eb="43">
      <t>イッショウケンメイ</t>
    </rPh>
    <rPh sb="43" eb="45">
      <t>レンシュウ</t>
    </rPh>
    <rPh sb="52" eb="54">
      <t>レンシュウ</t>
    </rPh>
    <rPh sb="61" eb="62">
      <t>シン</t>
    </rPh>
    <rPh sb="65" eb="67">
      <t>サイゴ</t>
    </rPh>
    <rPh sb="69" eb="70">
      <t>ネバ</t>
    </rPh>
    <rPh sb="71" eb="72">
      <t>ヅヨ</t>
    </rPh>
    <rPh sb="77" eb="78">
      <t>オ</t>
    </rPh>
    <rPh sb="82" eb="84">
      <t>イッショウ</t>
    </rPh>
    <rPh sb="86" eb="87">
      <t>オオ</t>
    </rPh>
    <rPh sb="93" eb="95">
      <t>ガンバ</t>
    </rPh>
    <phoneticPr fontId="2"/>
  </si>
  <si>
    <t>千葉県船橋市西習志野４－１７－６</t>
    <rPh sb="0" eb="3">
      <t>チバケン</t>
    </rPh>
    <rPh sb="3" eb="6">
      <t>フナバシシ</t>
    </rPh>
    <rPh sb="6" eb="7">
      <t>ニシ</t>
    </rPh>
    <rPh sb="7" eb="10">
      <t>ナラシノ</t>
    </rPh>
    <phoneticPr fontId="2"/>
  </si>
  <si>
    <t>T10069172</t>
    <phoneticPr fontId="2"/>
  </si>
  <si>
    <t>菅</t>
    <rPh sb="0" eb="1">
      <t>スガ</t>
    </rPh>
    <phoneticPr fontId="2"/>
  </si>
  <si>
    <t>スガ</t>
    <phoneticPr fontId="2"/>
  </si>
  <si>
    <t>陽菜乃</t>
    <rPh sb="0" eb="2">
      <t>ヒナ</t>
    </rPh>
    <rPh sb="2" eb="3">
      <t>ノ</t>
    </rPh>
    <phoneticPr fontId="2"/>
  </si>
  <si>
    <t>ヒナノ</t>
    <phoneticPr fontId="2"/>
  </si>
  <si>
    <t>中井</t>
    <rPh sb="0" eb="2">
      <t>ナカイ</t>
    </rPh>
    <phoneticPr fontId="2"/>
  </si>
  <si>
    <t>梓</t>
    <rPh sb="0" eb="1">
      <t>アズサ</t>
    </rPh>
    <phoneticPr fontId="2"/>
  </si>
  <si>
    <t>ナカイ</t>
    <phoneticPr fontId="2"/>
  </si>
  <si>
    <t>アズサ</t>
    <phoneticPr fontId="2"/>
  </si>
  <si>
    <t>石原</t>
    <rPh sb="0" eb="2">
      <t>イシハラ</t>
    </rPh>
    <phoneticPr fontId="2"/>
  </si>
  <si>
    <t>イシハラ</t>
    <phoneticPr fontId="2"/>
  </si>
  <si>
    <t>ヒカリ</t>
    <phoneticPr fontId="2"/>
  </si>
  <si>
    <t xml:space="preserve">田上 </t>
    <phoneticPr fontId="2"/>
  </si>
  <si>
    <t>陽奈詩</t>
    <phoneticPr fontId="2"/>
  </si>
  <si>
    <t>タガミ</t>
    <phoneticPr fontId="2"/>
  </si>
  <si>
    <t>ヒナタ</t>
    <phoneticPr fontId="2"/>
  </si>
  <si>
    <t xml:space="preserve">長瀬 </t>
    <phoneticPr fontId="2"/>
  </si>
  <si>
    <t>優花</t>
    <phoneticPr fontId="2"/>
  </si>
  <si>
    <t>ナガセ</t>
    <phoneticPr fontId="2"/>
  </si>
  <si>
    <t>ユウカ</t>
    <phoneticPr fontId="2"/>
  </si>
  <si>
    <t xml:space="preserve">佐藤 </t>
    <phoneticPr fontId="2"/>
  </si>
  <si>
    <t>夢結</t>
    <phoneticPr fontId="2"/>
  </si>
  <si>
    <t>サトウ</t>
    <phoneticPr fontId="2"/>
  </si>
  <si>
    <t xml:space="preserve">林 </t>
    <phoneticPr fontId="2"/>
  </si>
  <si>
    <t>彩葉</t>
    <phoneticPr fontId="2"/>
  </si>
  <si>
    <t>ハヤシ</t>
    <phoneticPr fontId="2"/>
  </si>
  <si>
    <t>イロハ</t>
    <phoneticPr fontId="2"/>
  </si>
  <si>
    <t>JVA021491054</t>
    <phoneticPr fontId="2"/>
  </si>
  <si>
    <t>JVA021491108</t>
    <phoneticPr fontId="2"/>
  </si>
  <si>
    <t>JVA021491092</t>
    <phoneticPr fontId="2"/>
  </si>
  <si>
    <t>JVA021491115</t>
    <phoneticPr fontId="2"/>
  </si>
  <si>
    <t>JVA022381538</t>
    <phoneticPr fontId="2"/>
  </si>
  <si>
    <t>JVA021491085</t>
    <phoneticPr fontId="2"/>
  </si>
  <si>
    <t>JVA021491061</t>
    <phoneticPr fontId="2"/>
  </si>
  <si>
    <t>JVA022625892</t>
    <phoneticPr fontId="2"/>
  </si>
  <si>
    <t>JVA022625878</t>
    <phoneticPr fontId="2"/>
  </si>
  <si>
    <t>JVA022625915</t>
    <phoneticPr fontId="2"/>
  </si>
  <si>
    <t>JVA022625922</t>
    <phoneticPr fontId="2"/>
  </si>
  <si>
    <t>JVA021491078</t>
    <phoneticPr fontId="2"/>
  </si>
  <si>
    <t>JVA006719791</t>
  </si>
  <si>
    <t>JVA001067132</t>
  </si>
  <si>
    <t>JVA000409704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</si>
</sst>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120650</xdr:colOff>
      <xdr:row>24</xdr:row>
      <xdr:rowOff>146050</xdr:rowOff>
    </xdr:from>
    <xdr:to>
      <xdr:col>1</xdr:col>
      <xdr:colOff>330200</xdr:colOff>
      <xdr:row>25</xdr:row>
      <xdr:rowOff>152400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C56DFD93-2EAC-49D1-9992-369B88B9EFC8}"/>
            </a:ext>
          </a:extLst>
        </xdr:cNvPr>
        <xdr:cNvSpPr/>
      </xdr:nvSpPr>
      <xdr:spPr>
        <a:xfrm>
          <a:off x="546100" y="5353050"/>
          <a:ext cx="209550" cy="20955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55" zoomScaleNormal="100" workbookViewId="0">
      <selection activeCell="G58" sqref="G58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5" customHeight="1" x14ac:dyDescent="0.2">
      <c r="A2" s="117" t="s">
        <v>121</v>
      </c>
      <c r="B2" s="118"/>
      <c r="C2" s="119" t="s">
        <v>132</v>
      </c>
      <c r="D2" s="120"/>
      <c r="E2" s="120"/>
      <c r="F2" s="120"/>
      <c r="G2" s="120"/>
      <c r="H2" s="120"/>
      <c r="I2" s="121"/>
      <c r="J2" s="90" t="s">
        <v>119</v>
      </c>
      <c r="K2" s="226"/>
      <c r="L2" s="226"/>
      <c r="M2" s="226"/>
      <c r="N2" s="226"/>
      <c r="O2" s="227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22" t="s">
        <v>122</v>
      </c>
      <c r="B3" s="123"/>
      <c r="C3" s="124" t="s">
        <v>133</v>
      </c>
      <c r="D3" s="125"/>
      <c r="E3" s="125"/>
      <c r="F3" s="125"/>
      <c r="G3" s="125"/>
      <c r="H3" s="125"/>
      <c r="I3" s="126"/>
      <c r="J3" s="223" t="s">
        <v>91</v>
      </c>
      <c r="K3" s="224"/>
      <c r="L3" s="224"/>
      <c r="M3" s="224"/>
      <c r="N3" s="224"/>
      <c r="O3" s="225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9" t="s">
        <v>110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235" t="s">
        <v>123</v>
      </c>
      <c r="B4" s="236"/>
      <c r="C4" s="228" t="s">
        <v>189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3"/>
      <c r="K5" s="203"/>
      <c r="L5" s="203"/>
      <c r="M5" s="203"/>
      <c r="N5" s="203"/>
      <c r="O5" s="203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 x14ac:dyDescent="0.2">
      <c r="A6" s="72" t="s">
        <v>80</v>
      </c>
      <c r="B6" s="141"/>
      <c r="C6" s="144" t="s">
        <v>107</v>
      </c>
      <c r="D6" s="145"/>
      <c r="E6" s="146" t="s">
        <v>108</v>
      </c>
      <c r="F6" s="147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4" t="s">
        <v>124</v>
      </c>
    </row>
    <row r="7" spans="1:51" ht="13.5" customHeight="1" x14ac:dyDescent="0.2">
      <c r="A7" s="72"/>
      <c r="B7" s="141"/>
      <c r="C7" s="148" t="s">
        <v>139</v>
      </c>
      <c r="D7" s="149"/>
      <c r="E7" s="150" t="s">
        <v>140</v>
      </c>
      <c r="F7" s="151"/>
      <c r="G7" s="205" t="s">
        <v>228</v>
      </c>
      <c r="H7" s="205"/>
      <c r="I7" s="205"/>
      <c r="J7" s="205"/>
      <c r="K7" s="205"/>
      <c r="L7" s="205"/>
      <c r="M7" s="205"/>
      <c r="N7" s="205"/>
      <c r="O7" s="205"/>
      <c r="P7" s="179" t="s">
        <v>7</v>
      </c>
      <c r="Q7" s="180"/>
      <c r="R7" s="143" t="s">
        <v>149</v>
      </c>
      <c r="S7" s="143"/>
      <c r="T7" s="143"/>
      <c r="U7" s="143"/>
      <c r="V7" s="27" t="s">
        <v>8</v>
      </c>
      <c r="W7" s="133" t="s">
        <v>150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59" t="s">
        <v>152</v>
      </c>
      <c r="AM7" s="59"/>
      <c r="AN7" s="59"/>
      <c r="AO7" s="59"/>
      <c r="AP7" s="59"/>
      <c r="AQ7" s="59"/>
      <c r="AR7" s="59"/>
      <c r="AS7" s="36" t="s">
        <v>10</v>
      </c>
      <c r="AT7" s="53">
        <v>37</v>
      </c>
    </row>
    <row r="8" spans="1:51" ht="18" customHeight="1" x14ac:dyDescent="0.2">
      <c r="A8" s="72"/>
      <c r="B8" s="141"/>
      <c r="C8" s="152" t="s">
        <v>137</v>
      </c>
      <c r="D8" s="153"/>
      <c r="E8" s="154" t="s">
        <v>138</v>
      </c>
      <c r="F8" s="155"/>
      <c r="G8" s="205"/>
      <c r="H8" s="205"/>
      <c r="I8" s="205"/>
      <c r="J8" s="205"/>
      <c r="K8" s="205"/>
      <c r="L8" s="205"/>
      <c r="M8" s="205"/>
      <c r="N8" s="205"/>
      <c r="O8" s="205"/>
      <c r="P8" s="135" t="s">
        <v>151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60" t="s">
        <v>153</v>
      </c>
      <c r="AL8" s="61"/>
      <c r="AM8" s="61"/>
      <c r="AN8" s="61"/>
      <c r="AO8" s="37" t="s">
        <v>11</v>
      </c>
      <c r="AP8" s="61" t="s">
        <v>154</v>
      </c>
      <c r="AQ8" s="61"/>
      <c r="AR8" s="61"/>
      <c r="AS8" s="62"/>
      <c r="AT8" s="53"/>
    </row>
    <row r="9" spans="1:51" ht="14.5" customHeight="1" x14ac:dyDescent="0.2">
      <c r="A9" s="72" t="s">
        <v>82</v>
      </c>
      <c r="B9" s="141"/>
      <c r="C9" s="148" t="s">
        <v>143</v>
      </c>
      <c r="D9" s="149"/>
      <c r="E9" s="150" t="s">
        <v>144</v>
      </c>
      <c r="F9" s="151"/>
      <c r="G9" s="205" t="s">
        <v>229</v>
      </c>
      <c r="H9" s="205"/>
      <c r="I9" s="205"/>
      <c r="J9" s="205"/>
      <c r="K9" s="205"/>
      <c r="L9" s="205"/>
      <c r="M9" s="205"/>
      <c r="N9" s="205"/>
      <c r="O9" s="205"/>
      <c r="P9" s="179" t="s">
        <v>7</v>
      </c>
      <c r="Q9" s="180"/>
      <c r="R9" s="143" t="s">
        <v>149</v>
      </c>
      <c r="S9" s="143"/>
      <c r="T9" s="143"/>
      <c r="U9" s="143"/>
      <c r="V9" s="27" t="s">
        <v>8</v>
      </c>
      <c r="W9" s="133" t="s">
        <v>155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59" t="s">
        <v>152</v>
      </c>
      <c r="AM9" s="59"/>
      <c r="AN9" s="59"/>
      <c r="AO9" s="59"/>
      <c r="AP9" s="59"/>
      <c r="AQ9" s="59"/>
      <c r="AR9" s="59"/>
      <c r="AS9" s="36" t="s">
        <v>126</v>
      </c>
      <c r="AT9" s="54">
        <v>28</v>
      </c>
    </row>
    <row r="10" spans="1:51" ht="18" customHeight="1" x14ac:dyDescent="0.2">
      <c r="A10" s="72"/>
      <c r="B10" s="141"/>
      <c r="C10" s="152" t="s">
        <v>141</v>
      </c>
      <c r="D10" s="153"/>
      <c r="E10" s="154" t="s">
        <v>142</v>
      </c>
      <c r="F10" s="155"/>
      <c r="G10" s="205"/>
      <c r="H10" s="205"/>
      <c r="I10" s="205"/>
      <c r="J10" s="205"/>
      <c r="K10" s="205"/>
      <c r="L10" s="205"/>
      <c r="M10" s="205"/>
      <c r="N10" s="205"/>
      <c r="O10" s="205"/>
      <c r="P10" s="135" t="s">
        <v>156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60" t="s">
        <v>157</v>
      </c>
      <c r="AL10" s="61"/>
      <c r="AM10" s="61"/>
      <c r="AN10" s="61"/>
      <c r="AO10" s="37" t="s">
        <v>127</v>
      </c>
      <c r="AP10" s="61" t="s">
        <v>158</v>
      </c>
      <c r="AQ10" s="61"/>
      <c r="AR10" s="61"/>
      <c r="AS10" s="62"/>
      <c r="AT10" s="54"/>
    </row>
    <row r="11" spans="1:51" ht="14.5" customHeight="1" x14ac:dyDescent="0.2">
      <c r="A11" s="72" t="s">
        <v>83</v>
      </c>
      <c r="B11" s="141"/>
      <c r="C11" s="148" t="s">
        <v>147</v>
      </c>
      <c r="D11" s="149"/>
      <c r="E11" s="150" t="s">
        <v>148</v>
      </c>
      <c r="F11" s="151"/>
      <c r="G11" s="205" t="s">
        <v>230</v>
      </c>
      <c r="H11" s="205"/>
      <c r="I11" s="205"/>
      <c r="J11" s="205"/>
      <c r="K11" s="205"/>
      <c r="L11" s="205"/>
      <c r="M11" s="205">
        <v>479591</v>
      </c>
      <c r="N11" s="205"/>
      <c r="O11" s="205"/>
      <c r="P11" s="179" t="s">
        <v>7</v>
      </c>
      <c r="Q11" s="180"/>
      <c r="R11" s="143" t="s">
        <v>159</v>
      </c>
      <c r="S11" s="143"/>
      <c r="T11" s="143"/>
      <c r="U11" s="143"/>
      <c r="V11" s="27" t="s">
        <v>8</v>
      </c>
      <c r="W11" s="133" t="s">
        <v>160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4"/>
      <c r="AK11" s="35" t="s">
        <v>125</v>
      </c>
      <c r="AL11" s="59" t="s">
        <v>152</v>
      </c>
      <c r="AM11" s="59"/>
      <c r="AN11" s="59"/>
      <c r="AO11" s="59"/>
      <c r="AP11" s="59"/>
      <c r="AQ11" s="59"/>
      <c r="AR11" s="59"/>
      <c r="AS11" s="36" t="s">
        <v>126</v>
      </c>
      <c r="AT11" s="54">
        <v>28</v>
      </c>
    </row>
    <row r="12" spans="1:51" ht="18" customHeight="1" x14ac:dyDescent="0.2">
      <c r="A12" s="72"/>
      <c r="B12" s="141"/>
      <c r="C12" s="152" t="s">
        <v>145</v>
      </c>
      <c r="D12" s="153"/>
      <c r="E12" s="154" t="s">
        <v>146</v>
      </c>
      <c r="F12" s="155"/>
      <c r="G12" s="205"/>
      <c r="H12" s="205"/>
      <c r="I12" s="205"/>
      <c r="J12" s="205"/>
      <c r="K12" s="205"/>
      <c r="L12" s="205"/>
      <c r="M12" s="205"/>
      <c r="N12" s="205"/>
      <c r="O12" s="205"/>
      <c r="P12" s="135" t="s">
        <v>161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60" t="s">
        <v>162</v>
      </c>
      <c r="AL12" s="61"/>
      <c r="AM12" s="61"/>
      <c r="AN12" s="61"/>
      <c r="AO12" s="37" t="s">
        <v>127</v>
      </c>
      <c r="AP12" s="61" t="s">
        <v>163</v>
      </c>
      <c r="AQ12" s="61"/>
      <c r="AR12" s="61"/>
      <c r="AS12" s="62"/>
      <c r="AT12" s="54"/>
    </row>
    <row r="13" spans="1:51" ht="15" customHeight="1" x14ac:dyDescent="0.2">
      <c r="A13" s="72" t="s">
        <v>84</v>
      </c>
      <c r="B13" s="141"/>
      <c r="C13" s="181"/>
      <c r="D13" s="149"/>
      <c r="E13" s="149"/>
      <c r="F13" s="151"/>
      <c r="G13" s="209"/>
      <c r="H13" s="209"/>
      <c r="I13" s="209"/>
      <c r="J13" s="209"/>
      <c r="K13" s="209"/>
      <c r="L13" s="209"/>
      <c r="M13" s="209"/>
      <c r="N13" s="209"/>
      <c r="O13" s="209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55"/>
    </row>
    <row r="14" spans="1:51" ht="18" customHeight="1" x14ac:dyDescent="0.2">
      <c r="A14" s="72"/>
      <c r="B14" s="141"/>
      <c r="C14" s="206"/>
      <c r="D14" s="153"/>
      <c r="E14" s="153"/>
      <c r="F14" s="155"/>
      <c r="G14" s="209"/>
      <c r="H14" s="209"/>
      <c r="I14" s="209"/>
      <c r="J14" s="209"/>
      <c r="K14" s="209"/>
      <c r="L14" s="209"/>
      <c r="M14" s="209"/>
      <c r="N14" s="209"/>
      <c r="O14" s="209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55"/>
    </row>
    <row r="15" spans="1:51" ht="15" customHeight="1" x14ac:dyDescent="0.2">
      <c r="A15" s="210" t="s">
        <v>98</v>
      </c>
      <c r="B15" s="141"/>
      <c r="C15" s="148" t="s">
        <v>139</v>
      </c>
      <c r="D15" s="149"/>
      <c r="E15" s="150" t="s">
        <v>140</v>
      </c>
      <c r="F15" s="151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3" t="s">
        <v>149</v>
      </c>
      <c r="S15" s="143"/>
      <c r="T15" s="143"/>
      <c r="U15" s="143"/>
      <c r="V15" s="27" t="s">
        <v>8</v>
      </c>
      <c r="W15" s="133" t="s">
        <v>150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59" t="s">
        <v>152</v>
      </c>
      <c r="AM15" s="59"/>
      <c r="AN15" s="59"/>
      <c r="AO15" s="59"/>
      <c r="AP15" s="59"/>
      <c r="AQ15" s="59"/>
      <c r="AR15" s="59"/>
      <c r="AS15" s="36" t="s">
        <v>126</v>
      </c>
      <c r="AT15" s="54">
        <v>28</v>
      </c>
    </row>
    <row r="16" spans="1:51" ht="18" customHeight="1" x14ac:dyDescent="0.2">
      <c r="A16" s="72"/>
      <c r="B16" s="141"/>
      <c r="C16" s="152" t="s">
        <v>137</v>
      </c>
      <c r="D16" s="153"/>
      <c r="E16" s="154" t="s">
        <v>138</v>
      </c>
      <c r="F16" s="155"/>
      <c r="G16" s="209"/>
      <c r="H16" s="209"/>
      <c r="I16" s="209"/>
      <c r="J16" s="209"/>
      <c r="K16" s="209"/>
      <c r="L16" s="209"/>
      <c r="M16" s="209"/>
      <c r="N16" s="209"/>
      <c r="O16" s="209"/>
      <c r="P16" s="135" t="s">
        <v>188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0" t="s">
        <v>153</v>
      </c>
      <c r="AL16" s="61"/>
      <c r="AM16" s="61"/>
      <c r="AN16" s="61"/>
      <c r="AO16" s="37" t="s">
        <v>127</v>
      </c>
      <c r="AP16" s="61" t="s">
        <v>154</v>
      </c>
      <c r="AQ16" s="61"/>
      <c r="AR16" s="61"/>
      <c r="AS16" s="62"/>
      <c r="AT16" s="54"/>
    </row>
    <row r="17" spans="1:46" x14ac:dyDescent="0.2">
      <c r="A17" s="72" t="s">
        <v>0</v>
      </c>
      <c r="B17" s="141"/>
      <c r="C17" s="198" t="str">
        <f>IF(P16="","",P16)</f>
        <v>千葉県船橋市西習志野４－１７－６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2"/>
      <c r="B18" s="141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2" t="s">
        <v>1</v>
      </c>
      <c r="B19" s="141"/>
      <c r="C19" s="198" t="str">
        <f>IF(AL15="","",AL15&amp;"-"&amp;AK16&amp;"-"&amp;AP16)</f>
        <v>080-3073-2658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2"/>
      <c r="B20" s="141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2" t="s">
        <v>85</v>
      </c>
      <c r="B21" s="141"/>
      <c r="C21" s="219"/>
      <c r="D21" s="211"/>
      <c r="E21" s="211"/>
      <c r="F21" s="211"/>
      <c r="G21" s="211"/>
      <c r="H21" s="21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85"/>
      <c r="B22" s="234"/>
      <c r="C22" s="220"/>
      <c r="D22" s="212"/>
      <c r="E22" s="212"/>
      <c r="F22" s="212"/>
      <c r="G22" s="212"/>
      <c r="H22" s="21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207" t="s">
        <v>130</v>
      </c>
      <c r="B23" s="139" t="s">
        <v>86</v>
      </c>
      <c r="C23" s="199" t="s">
        <v>105</v>
      </c>
      <c r="D23" s="200"/>
      <c r="E23" s="201" t="s">
        <v>106</v>
      </c>
      <c r="F23" s="202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208"/>
      <c r="B24" s="141"/>
      <c r="C24" s="188" t="s">
        <v>103</v>
      </c>
      <c r="D24" s="189"/>
      <c r="E24" s="190" t="s">
        <v>104</v>
      </c>
      <c r="F24" s="19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7" t="s">
        <v>100</v>
      </c>
      <c r="Z24" s="91"/>
      <c r="AA24" s="91"/>
      <c r="AB24" s="91"/>
      <c r="AC24" s="91"/>
      <c r="AD24" s="91"/>
      <c r="AE24" s="91"/>
      <c r="AF24" s="91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5">
        <v>1</v>
      </c>
      <c r="B25" s="107">
        <v>1</v>
      </c>
      <c r="C25" s="148" t="s">
        <v>177</v>
      </c>
      <c r="D25" s="149"/>
      <c r="E25" s="150" t="s">
        <v>178</v>
      </c>
      <c r="F25" s="151"/>
      <c r="G25" s="95" t="s">
        <v>165</v>
      </c>
      <c r="H25" s="96"/>
      <c r="I25" s="95" t="s">
        <v>164</v>
      </c>
      <c r="J25" s="99"/>
      <c r="K25" s="99"/>
      <c r="L25" s="96"/>
      <c r="M25" s="101" t="s">
        <v>216</v>
      </c>
      <c r="N25" s="101"/>
      <c r="O25" s="101"/>
      <c r="P25" s="102">
        <v>136</v>
      </c>
      <c r="Q25" s="99"/>
      <c r="R25" s="99"/>
      <c r="S25" s="99"/>
      <c r="T25" s="103"/>
      <c r="U25" s="1"/>
      <c r="V25" s="1"/>
      <c r="W25" s="1"/>
      <c r="X25" s="1"/>
      <c r="Y25" s="213">
        <v>12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6"/>
      <c r="B26" s="108"/>
      <c r="C26" s="152" t="s">
        <v>175</v>
      </c>
      <c r="D26" s="153"/>
      <c r="E26" s="154" t="s">
        <v>176</v>
      </c>
      <c r="F26" s="155"/>
      <c r="G26" s="97"/>
      <c r="H26" s="98"/>
      <c r="I26" s="97"/>
      <c r="J26" s="100"/>
      <c r="K26" s="100"/>
      <c r="L26" s="98"/>
      <c r="M26" s="101"/>
      <c r="N26" s="101"/>
      <c r="O26" s="101"/>
      <c r="P26" s="97"/>
      <c r="Q26" s="100"/>
      <c r="R26" s="100"/>
      <c r="S26" s="100"/>
      <c r="T26" s="104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5">
        <v>2</v>
      </c>
      <c r="B27" s="107">
        <v>2</v>
      </c>
      <c r="C27" s="109" t="s">
        <v>199</v>
      </c>
      <c r="D27" s="110"/>
      <c r="E27" s="111" t="s">
        <v>200</v>
      </c>
      <c r="F27" s="112"/>
      <c r="G27" s="95" t="s">
        <v>165</v>
      </c>
      <c r="H27" s="96"/>
      <c r="I27" s="95" t="s">
        <v>164</v>
      </c>
      <c r="J27" s="99"/>
      <c r="K27" s="99"/>
      <c r="L27" s="96"/>
      <c r="M27" s="101" t="s">
        <v>217</v>
      </c>
      <c r="N27" s="101"/>
      <c r="O27" s="101"/>
      <c r="P27" s="102">
        <v>147</v>
      </c>
      <c r="Q27" s="99"/>
      <c r="R27" s="99"/>
      <c r="S27" s="99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6"/>
      <c r="B28" s="108"/>
      <c r="C28" s="113" t="s">
        <v>198</v>
      </c>
      <c r="D28" s="114"/>
      <c r="E28" s="115" t="s">
        <v>176</v>
      </c>
      <c r="F28" s="116"/>
      <c r="G28" s="97"/>
      <c r="H28" s="98"/>
      <c r="I28" s="97"/>
      <c r="J28" s="100"/>
      <c r="K28" s="100"/>
      <c r="L28" s="98"/>
      <c r="M28" s="101"/>
      <c r="N28" s="101"/>
      <c r="O28" s="101"/>
      <c r="P28" s="97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5">
        <v>3</v>
      </c>
      <c r="B29" s="107">
        <v>3</v>
      </c>
      <c r="C29" s="148" t="s">
        <v>191</v>
      </c>
      <c r="D29" s="149"/>
      <c r="E29" s="150" t="s">
        <v>193</v>
      </c>
      <c r="F29" s="151"/>
      <c r="G29" s="95" t="s">
        <v>165</v>
      </c>
      <c r="H29" s="96"/>
      <c r="I29" s="95" t="s">
        <v>164</v>
      </c>
      <c r="J29" s="99"/>
      <c r="K29" s="99"/>
      <c r="L29" s="96"/>
      <c r="M29" s="101" t="s">
        <v>219</v>
      </c>
      <c r="N29" s="101"/>
      <c r="O29" s="101"/>
      <c r="P29" s="102">
        <v>147</v>
      </c>
      <c r="Q29" s="99"/>
      <c r="R29" s="99"/>
      <c r="S29" s="99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thickBot="1" x14ac:dyDescent="0.25">
      <c r="A30" s="106"/>
      <c r="B30" s="108"/>
      <c r="C30" s="194" t="s">
        <v>190</v>
      </c>
      <c r="D30" s="195"/>
      <c r="E30" s="196" t="s">
        <v>192</v>
      </c>
      <c r="F30" s="197"/>
      <c r="G30" s="97"/>
      <c r="H30" s="98"/>
      <c r="I30" s="97"/>
      <c r="J30" s="100"/>
      <c r="K30" s="100"/>
      <c r="L30" s="98"/>
      <c r="M30" s="101"/>
      <c r="N30" s="101"/>
      <c r="O30" s="101"/>
      <c r="P30" s="97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5">
        <v>4</v>
      </c>
      <c r="B31" s="107">
        <v>4</v>
      </c>
      <c r="C31" s="148" t="s">
        <v>168</v>
      </c>
      <c r="D31" s="149"/>
      <c r="E31" s="150" t="s">
        <v>170</v>
      </c>
      <c r="F31" s="151"/>
      <c r="G31" s="95" t="s">
        <v>165</v>
      </c>
      <c r="H31" s="96"/>
      <c r="I31" s="95" t="s">
        <v>164</v>
      </c>
      <c r="J31" s="99"/>
      <c r="K31" s="99"/>
      <c r="L31" s="96"/>
      <c r="M31" s="101" t="s">
        <v>227</v>
      </c>
      <c r="N31" s="101"/>
      <c r="O31" s="101"/>
      <c r="P31" s="102">
        <v>140</v>
      </c>
      <c r="Q31" s="99"/>
      <c r="R31" s="99"/>
      <c r="S31" s="99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6"/>
      <c r="B32" s="108"/>
      <c r="C32" s="152" t="s">
        <v>166</v>
      </c>
      <c r="D32" s="153"/>
      <c r="E32" s="154" t="s">
        <v>167</v>
      </c>
      <c r="F32" s="155"/>
      <c r="G32" s="97"/>
      <c r="H32" s="98"/>
      <c r="I32" s="97"/>
      <c r="J32" s="100"/>
      <c r="K32" s="100"/>
      <c r="L32" s="98"/>
      <c r="M32" s="101"/>
      <c r="N32" s="101"/>
      <c r="O32" s="101"/>
      <c r="P32" s="97"/>
      <c r="Q32" s="100"/>
      <c r="R32" s="100"/>
      <c r="S32" s="100"/>
      <c r="T32" s="104"/>
      <c r="U32" s="1"/>
      <c r="V32" s="1"/>
      <c r="W32" s="1"/>
      <c r="X32" s="1"/>
      <c r="Y32" s="127" t="s">
        <v>129</v>
      </c>
      <c r="Z32" s="91"/>
      <c r="AA32" s="91"/>
      <c r="AB32" s="91"/>
      <c r="AC32" s="91"/>
      <c r="AD32" s="91"/>
      <c r="AE32" s="91"/>
      <c r="AF32" s="91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5">
        <v>5</v>
      </c>
      <c r="B33" s="107">
        <v>5</v>
      </c>
      <c r="C33" s="148" t="s">
        <v>196</v>
      </c>
      <c r="D33" s="149"/>
      <c r="E33" s="150" t="s">
        <v>197</v>
      </c>
      <c r="F33" s="151"/>
      <c r="G33" s="95" t="s">
        <v>165</v>
      </c>
      <c r="H33" s="96"/>
      <c r="I33" s="95" t="s">
        <v>164</v>
      </c>
      <c r="J33" s="99"/>
      <c r="K33" s="99"/>
      <c r="L33" s="96"/>
      <c r="M33" s="101" t="s">
        <v>218</v>
      </c>
      <c r="N33" s="101"/>
      <c r="O33" s="101"/>
      <c r="P33" s="102">
        <v>152</v>
      </c>
      <c r="Q33" s="99"/>
      <c r="R33" s="99"/>
      <c r="S33" s="99"/>
      <c r="T33" s="103"/>
      <c r="U33" s="1"/>
      <c r="V33" s="1"/>
      <c r="W33" s="1"/>
      <c r="X33" s="1"/>
      <c r="Y33" s="129">
        <v>1</v>
      </c>
      <c r="Z33" s="99"/>
      <c r="AA33" s="99"/>
      <c r="AB33" s="99"/>
      <c r="AC33" s="99"/>
      <c r="AD33" s="99"/>
      <c r="AE33" s="99"/>
      <c r="AF33" s="99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6"/>
      <c r="B34" s="108"/>
      <c r="C34" s="152" t="s">
        <v>194</v>
      </c>
      <c r="D34" s="153"/>
      <c r="E34" s="154" t="s">
        <v>195</v>
      </c>
      <c r="F34" s="155"/>
      <c r="G34" s="97"/>
      <c r="H34" s="98"/>
      <c r="I34" s="97"/>
      <c r="J34" s="100"/>
      <c r="K34" s="100"/>
      <c r="L34" s="98"/>
      <c r="M34" s="101"/>
      <c r="N34" s="101"/>
      <c r="O34" s="101"/>
      <c r="P34" s="97"/>
      <c r="Q34" s="100"/>
      <c r="R34" s="100"/>
      <c r="S34" s="100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5">
        <v>6</v>
      </c>
      <c r="B35" s="107">
        <v>6</v>
      </c>
      <c r="C35" s="148" t="s">
        <v>173</v>
      </c>
      <c r="D35" s="149"/>
      <c r="E35" s="150" t="s">
        <v>174</v>
      </c>
      <c r="F35" s="151"/>
      <c r="G35" s="95" t="s">
        <v>165</v>
      </c>
      <c r="H35" s="96"/>
      <c r="I35" s="95" t="s">
        <v>164</v>
      </c>
      <c r="J35" s="99"/>
      <c r="K35" s="99"/>
      <c r="L35" s="96"/>
      <c r="M35" s="101" t="s">
        <v>220</v>
      </c>
      <c r="N35" s="101"/>
      <c r="O35" s="101"/>
      <c r="P35" s="102">
        <v>162</v>
      </c>
      <c r="Q35" s="99"/>
      <c r="R35" s="99"/>
      <c r="S35" s="99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6"/>
      <c r="B36" s="108"/>
      <c r="C36" s="152" t="s">
        <v>171</v>
      </c>
      <c r="D36" s="153"/>
      <c r="E36" s="154" t="s">
        <v>172</v>
      </c>
      <c r="F36" s="155"/>
      <c r="G36" s="97"/>
      <c r="H36" s="98"/>
      <c r="I36" s="97"/>
      <c r="J36" s="100"/>
      <c r="K36" s="100"/>
      <c r="L36" s="98"/>
      <c r="M36" s="101"/>
      <c r="N36" s="101"/>
      <c r="O36" s="101"/>
      <c r="P36" s="97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5">
        <v>7</v>
      </c>
      <c r="B37" s="107">
        <v>7</v>
      </c>
      <c r="C37" s="109" t="s">
        <v>181</v>
      </c>
      <c r="D37" s="110"/>
      <c r="E37" s="111" t="s">
        <v>182</v>
      </c>
      <c r="F37" s="112"/>
      <c r="G37" s="95" t="s">
        <v>165</v>
      </c>
      <c r="H37" s="96"/>
      <c r="I37" s="95" t="s">
        <v>164</v>
      </c>
      <c r="J37" s="99"/>
      <c r="K37" s="99"/>
      <c r="L37" s="96"/>
      <c r="M37" s="101" t="s">
        <v>221</v>
      </c>
      <c r="N37" s="101"/>
      <c r="O37" s="101"/>
      <c r="P37" s="102">
        <v>154</v>
      </c>
      <c r="Q37" s="99"/>
      <c r="R37" s="99"/>
      <c r="S37" s="99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6"/>
      <c r="B38" s="108"/>
      <c r="C38" s="113" t="s">
        <v>179</v>
      </c>
      <c r="D38" s="114"/>
      <c r="E38" s="115" t="s">
        <v>180</v>
      </c>
      <c r="F38" s="116"/>
      <c r="G38" s="97"/>
      <c r="H38" s="98"/>
      <c r="I38" s="97"/>
      <c r="J38" s="100"/>
      <c r="K38" s="100"/>
      <c r="L38" s="98"/>
      <c r="M38" s="101"/>
      <c r="N38" s="101"/>
      <c r="O38" s="101"/>
      <c r="P38" s="97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5">
        <v>8</v>
      </c>
      <c r="B39" s="107">
        <v>8</v>
      </c>
      <c r="C39" s="148" t="s">
        <v>185</v>
      </c>
      <c r="D39" s="149"/>
      <c r="E39" s="150" t="s">
        <v>186</v>
      </c>
      <c r="F39" s="151"/>
      <c r="G39" s="95" t="s">
        <v>165</v>
      </c>
      <c r="H39" s="96"/>
      <c r="I39" s="95" t="s">
        <v>164</v>
      </c>
      <c r="J39" s="99"/>
      <c r="K39" s="99"/>
      <c r="L39" s="96"/>
      <c r="M39" s="101" t="s">
        <v>222</v>
      </c>
      <c r="N39" s="101"/>
      <c r="O39" s="101"/>
      <c r="P39" s="102">
        <v>153</v>
      </c>
      <c r="Q39" s="99"/>
      <c r="R39" s="99"/>
      <c r="S39" s="99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thickBot="1" x14ac:dyDescent="0.25">
      <c r="A40" s="106"/>
      <c r="B40" s="108"/>
      <c r="C40" s="194" t="s">
        <v>183</v>
      </c>
      <c r="D40" s="195"/>
      <c r="E40" s="196" t="s">
        <v>184</v>
      </c>
      <c r="F40" s="197"/>
      <c r="G40" s="97"/>
      <c r="H40" s="98"/>
      <c r="I40" s="97"/>
      <c r="J40" s="100"/>
      <c r="K40" s="100"/>
      <c r="L40" s="98"/>
      <c r="M40" s="101"/>
      <c r="N40" s="101"/>
      <c r="O40" s="101"/>
      <c r="P40" s="97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5">
        <v>9</v>
      </c>
      <c r="B41" s="107">
        <v>9</v>
      </c>
      <c r="C41" s="109" t="s">
        <v>203</v>
      </c>
      <c r="D41" s="110"/>
      <c r="E41" s="111" t="s">
        <v>204</v>
      </c>
      <c r="F41" s="112"/>
      <c r="G41" s="95" t="s">
        <v>169</v>
      </c>
      <c r="H41" s="96"/>
      <c r="I41" s="95" t="s">
        <v>164</v>
      </c>
      <c r="J41" s="99"/>
      <c r="K41" s="99"/>
      <c r="L41" s="96"/>
      <c r="M41" s="101" t="s">
        <v>223</v>
      </c>
      <c r="N41" s="101"/>
      <c r="O41" s="101"/>
      <c r="P41" s="102">
        <v>155</v>
      </c>
      <c r="Q41" s="99"/>
      <c r="R41" s="99"/>
      <c r="S41" s="99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6"/>
      <c r="B42" s="108"/>
      <c r="C42" s="113" t="s">
        <v>201</v>
      </c>
      <c r="D42" s="114"/>
      <c r="E42" s="115" t="s">
        <v>202</v>
      </c>
      <c r="F42" s="116"/>
      <c r="G42" s="97"/>
      <c r="H42" s="98"/>
      <c r="I42" s="97"/>
      <c r="J42" s="100"/>
      <c r="K42" s="100"/>
      <c r="L42" s="98"/>
      <c r="M42" s="101"/>
      <c r="N42" s="101"/>
      <c r="O42" s="101"/>
      <c r="P42" s="97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5">
        <v>10</v>
      </c>
      <c r="B43" s="107">
        <v>10</v>
      </c>
      <c r="C43" s="148" t="s">
        <v>207</v>
      </c>
      <c r="D43" s="149"/>
      <c r="E43" s="150" t="s">
        <v>208</v>
      </c>
      <c r="F43" s="151"/>
      <c r="G43" s="95" t="s">
        <v>169</v>
      </c>
      <c r="H43" s="96"/>
      <c r="I43" s="95" t="s">
        <v>164</v>
      </c>
      <c r="J43" s="99"/>
      <c r="K43" s="99"/>
      <c r="L43" s="96"/>
      <c r="M43" s="101" t="s">
        <v>224</v>
      </c>
      <c r="N43" s="101"/>
      <c r="O43" s="101"/>
      <c r="P43" s="102">
        <v>135</v>
      </c>
      <c r="Q43" s="99"/>
      <c r="R43" s="99"/>
      <c r="S43" s="99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6"/>
      <c r="B44" s="108"/>
      <c r="C44" s="152" t="s">
        <v>205</v>
      </c>
      <c r="D44" s="153"/>
      <c r="E44" s="154" t="s">
        <v>206</v>
      </c>
      <c r="F44" s="155"/>
      <c r="G44" s="97"/>
      <c r="H44" s="98"/>
      <c r="I44" s="97"/>
      <c r="J44" s="100"/>
      <c r="K44" s="100"/>
      <c r="L44" s="98"/>
      <c r="M44" s="101"/>
      <c r="N44" s="101"/>
      <c r="O44" s="101"/>
      <c r="P44" s="97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5">
        <v>11</v>
      </c>
      <c r="B45" s="107">
        <v>11</v>
      </c>
      <c r="C45" s="109" t="s">
        <v>211</v>
      </c>
      <c r="D45" s="110"/>
      <c r="E45" s="111" t="s">
        <v>170</v>
      </c>
      <c r="F45" s="112"/>
      <c r="G45" s="95" t="s">
        <v>169</v>
      </c>
      <c r="H45" s="96"/>
      <c r="I45" s="95" t="s">
        <v>164</v>
      </c>
      <c r="J45" s="99"/>
      <c r="K45" s="99"/>
      <c r="L45" s="96"/>
      <c r="M45" s="101" t="s">
        <v>225</v>
      </c>
      <c r="N45" s="101"/>
      <c r="O45" s="101"/>
      <c r="P45" s="102">
        <v>143</v>
      </c>
      <c r="Q45" s="99"/>
      <c r="R45" s="99"/>
      <c r="S45" s="99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6"/>
      <c r="B46" s="108"/>
      <c r="C46" s="113" t="s">
        <v>209</v>
      </c>
      <c r="D46" s="114"/>
      <c r="E46" s="115" t="s">
        <v>210</v>
      </c>
      <c r="F46" s="116"/>
      <c r="G46" s="97"/>
      <c r="H46" s="98"/>
      <c r="I46" s="97"/>
      <c r="J46" s="100"/>
      <c r="K46" s="100"/>
      <c r="L46" s="98"/>
      <c r="M46" s="101"/>
      <c r="N46" s="101"/>
      <c r="O46" s="101"/>
      <c r="P46" s="97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5">
        <v>12</v>
      </c>
      <c r="B47" s="107">
        <v>12</v>
      </c>
      <c r="C47" s="148" t="s">
        <v>214</v>
      </c>
      <c r="D47" s="149"/>
      <c r="E47" s="150" t="s">
        <v>215</v>
      </c>
      <c r="F47" s="151"/>
      <c r="G47" s="95" t="s">
        <v>169</v>
      </c>
      <c r="H47" s="96"/>
      <c r="I47" s="95" t="s">
        <v>164</v>
      </c>
      <c r="J47" s="99"/>
      <c r="K47" s="99"/>
      <c r="L47" s="96"/>
      <c r="M47" s="101" t="s">
        <v>226</v>
      </c>
      <c r="N47" s="101"/>
      <c r="O47" s="101"/>
      <c r="P47" s="102">
        <v>149</v>
      </c>
      <c r="Q47" s="99"/>
      <c r="R47" s="99"/>
      <c r="S47" s="99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92"/>
      <c r="B48" s="193"/>
      <c r="C48" s="194" t="s">
        <v>212</v>
      </c>
      <c r="D48" s="195"/>
      <c r="E48" s="196" t="s">
        <v>213</v>
      </c>
      <c r="F48" s="197"/>
      <c r="G48" s="97"/>
      <c r="H48" s="98"/>
      <c r="I48" s="97"/>
      <c r="J48" s="100"/>
      <c r="K48" s="100"/>
      <c r="L48" s="98"/>
      <c r="M48" s="101"/>
      <c r="N48" s="101"/>
      <c r="O48" s="101"/>
      <c r="P48" s="97"/>
      <c r="Q48" s="100"/>
      <c r="R48" s="100"/>
      <c r="S48" s="100"/>
      <c r="T48" s="1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85" t="s">
        <v>187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99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66" yWindow="780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 x14ac:dyDescent="0.25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12</v>
      </c>
      <c r="J5" s="250"/>
      <c r="K5" s="251"/>
      <c r="L5" s="251"/>
      <c r="M5" s="251"/>
      <c r="N5" s="251"/>
      <c r="O5" s="251"/>
      <c r="P5" s="251"/>
      <c r="Q5" s="252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 t="str">
        <f>IF(入力!C4="","",入力!C4)</f>
        <v>T10069172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金子</v>
      </c>
      <c r="D16" s="13" t="str">
        <f>IF(入力!E8="","",入力!E8)</f>
        <v>拓矢</v>
      </c>
      <c r="E16" s="13" t="str">
        <f>IF(入力!C7="","",入力!C7)</f>
        <v>カネコ</v>
      </c>
      <c r="F16" s="13" t="str">
        <f>IF(入力!E7="","",入力!E7)</f>
        <v>タクヤ</v>
      </c>
      <c r="G16" s="13" t="str">
        <f>IF(入力!G7="","",入力!G7)</f>
        <v>JVA006719791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0815</v>
      </c>
      <c r="T16" s="13" t="str">
        <f>IF(入力!P8="","",入力!P8)</f>
        <v>千葉県船橋市西習志野4-17-6</v>
      </c>
      <c r="U16" s="13" t="str">
        <f>IF(入力!AL7="","",入力!AL7)</f>
        <v>080</v>
      </c>
      <c r="V16" s="13" t="str">
        <f>IF(入力!AK8="","",入力!AK8)</f>
        <v>3073</v>
      </c>
      <c r="W16" s="13" t="str">
        <f>IF(入力!AP8="","",入力!AP8)</f>
        <v>2658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 t="str">
        <f>IF(入力!G9="","",入力!G9)</f>
        <v>JVA001067132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三山</v>
      </c>
      <c r="D20" s="13" t="str">
        <f>IF(入力!E12="","",入力!E12)</f>
        <v>大智</v>
      </c>
      <c r="E20" s="13" t="str">
        <f>IF(入力!C11="","",入力!C11)</f>
        <v>ミヤマ</v>
      </c>
      <c r="F20" s="13" t="str">
        <f>IF(入力!E11="","",入力!E11)</f>
        <v>ダイチ</v>
      </c>
      <c r="G20" s="13" t="str">
        <f>IF(入力!G11="","",入力!G11)</f>
        <v>JVA000409704</v>
      </c>
      <c r="H20" s="13" t="str">
        <f>IF(入力!J11="","",入力!J11)</f>
        <v/>
      </c>
      <c r="I20" s="13">
        <f>IF(入力!M11="","",入力!M11)</f>
        <v>479591</v>
      </c>
      <c r="J20" s="13"/>
      <c r="K20" s="13"/>
      <c r="L20" s="13">
        <f>IF(入力!AT11="","",入力!AT11)</f>
        <v>28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0072</v>
      </c>
      <c r="T20" s="13" t="str">
        <f>IF(入力!P12="","",入力!P12)</f>
        <v>千葉県習志野市本大久保5-2-17-102</v>
      </c>
      <c r="U20" s="13" t="str">
        <f>IF(入力!AL11="","",入力!AL11)</f>
        <v>080</v>
      </c>
      <c r="V20" s="13" t="str">
        <f>IF(入力!AK12="","",入力!AK12)</f>
        <v>4931</v>
      </c>
      <c r="W20" s="13" t="str">
        <f>IF(入力!AP12="","",入力!AP12)</f>
        <v>1823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金子</v>
      </c>
      <c r="D22" s="13" t="str">
        <f>IF(入力!E16="","",入力!E16)</f>
        <v>拓矢</v>
      </c>
      <c r="E22" s="13" t="str">
        <f>IF(入力!C15="","",入力!C15)</f>
        <v>カネコ</v>
      </c>
      <c r="F22" s="13" t="str">
        <f>IF(入力!E15="","",入力!E15)</f>
        <v>タクヤ</v>
      </c>
      <c r="G22" s="13"/>
      <c r="H22" s="13"/>
      <c r="I22" s="13"/>
      <c r="J22" s="13"/>
      <c r="K22" s="13"/>
      <c r="L22" s="13">
        <f>IF(入力!AT15="","",入力!AT15)</f>
        <v>28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0815</v>
      </c>
      <c r="T22" s="13" t="str">
        <f>IF(入力!P16="","",入力!P16)</f>
        <v>千葉県船橋市西習志野４－１７－６</v>
      </c>
      <c r="U22" s="13" t="str">
        <f>IF(入力!AL15="","",入力!AL15)</f>
        <v>080</v>
      </c>
      <c r="V22" s="13" t="str">
        <f>IF(入力!AK16="","",入力!AK16)</f>
        <v>3073</v>
      </c>
      <c r="W22" s="13" t="str">
        <f>IF(入力!AP16="","",入力!AP16)</f>
        <v>2658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森谷</v>
      </c>
      <c r="D24" s="51" t="str">
        <f>VLOOKUP($B$51,$A$53:$F$352,4)</f>
        <v>光</v>
      </c>
      <c r="E24" s="51" t="str">
        <f>VLOOKUP($B$51,$A$53:$F$352,5)</f>
        <v>モリタニ</v>
      </c>
      <c r="F24" s="51" t="str">
        <f>VLOOKUP($B$51,$A$53:$F$352,6)</f>
        <v>ヒカル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森谷</v>
      </c>
      <c r="D53" s="13" t="str">
        <f>IF(入力!E26="","",入力!E26)</f>
        <v>光</v>
      </c>
      <c r="E53" s="13" t="str">
        <f>IF(入力!C25="","",入力!C25)</f>
        <v>モリタニ</v>
      </c>
      <c r="F53" s="13" t="str">
        <f>IF(入力!E25="","",入力!E25)</f>
        <v>ヒカル</v>
      </c>
      <c r="G53" s="13" t="str">
        <f>IF(入力!M25="","",入力!M25)</f>
        <v>JVA021491054</v>
      </c>
      <c r="H53" s="13" t="str">
        <f>IF(入力!I25="","",入力!I25)</f>
        <v>船橋市立三山東小学校</v>
      </c>
      <c r="I53" s="13" t="str">
        <f>IF(入力!G25="","",入力!G25)</f>
        <v>６年</v>
      </c>
      <c r="J53" s="13">
        <f>IF(入力!P25="","",入力!P25)</f>
        <v>136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石原</v>
      </c>
      <c r="D54" s="13" t="str">
        <f>IF(入力!E28="","",入力!E28)</f>
        <v>光</v>
      </c>
      <c r="E54" s="13" t="str">
        <f>IF(入力!C27="","",入力!C27)</f>
        <v>イシハラ</v>
      </c>
      <c r="F54" s="13" t="str">
        <f>IF(入力!E27="","",入力!E27)</f>
        <v>ヒカリ</v>
      </c>
      <c r="G54" s="13" t="str">
        <f>IF(入力!M27="","",入力!M27)</f>
        <v>JVA021491108</v>
      </c>
      <c r="H54" s="13" t="str">
        <f>IF(入力!I27="","",入力!I27)</f>
        <v>船橋市立三山東小学校</v>
      </c>
      <c r="I54" s="13" t="str">
        <f>IF(入力!G27="","",入力!G27)</f>
        <v>６年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菅</v>
      </c>
      <c r="D55" s="13" t="str">
        <f>IF(入力!E30="","",入力!E30)</f>
        <v>陽菜乃</v>
      </c>
      <c r="E55" s="13" t="str">
        <f>IF(入力!C29="","",入力!C29)</f>
        <v>スガ</v>
      </c>
      <c r="F55" s="13" t="str">
        <f>IF(入力!E29="","",入力!E29)</f>
        <v>ヒナノ</v>
      </c>
      <c r="G55" s="13" t="str">
        <f>IF(入力!M29="","",入力!M29)</f>
        <v>JVA021491115</v>
      </c>
      <c r="H55" s="13" t="str">
        <f>IF(入力!I29="","",入力!I29)</f>
        <v>船橋市立三山東小学校</v>
      </c>
      <c r="I55" s="13" t="str">
        <f>IF(入力!G29="","",入力!G29)</f>
        <v>６年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豊村</v>
      </c>
      <c r="D56" s="13" t="str">
        <f>IF(入力!E32="","",入力!E32)</f>
        <v>芽彩</v>
      </c>
      <c r="E56" s="13" t="str">
        <f>IF(入力!C31="","",入力!C31)</f>
        <v>トヨムラ</v>
      </c>
      <c r="F56" s="13" t="str">
        <f>IF(入力!E31="","",入力!E31)</f>
        <v>メイ</v>
      </c>
      <c r="G56" s="13" t="str">
        <f>IF(入力!M31="","",入力!M31)</f>
        <v>JVA021491078</v>
      </c>
      <c r="H56" s="13" t="str">
        <f>IF(入力!I31="","",入力!I31)</f>
        <v>船橋市立三山東小学校</v>
      </c>
      <c r="I56" s="13" t="str">
        <f>IF(入力!G31="","",入力!G31)</f>
        <v>６年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中井</v>
      </c>
      <c r="D57" s="13" t="str">
        <f>IF(入力!E34="","",入力!E34)</f>
        <v>梓</v>
      </c>
      <c r="E57" s="13" t="str">
        <f>IF(入力!C33="","",入力!C33)</f>
        <v>ナカイ</v>
      </c>
      <c r="F57" s="13" t="str">
        <f>IF(入力!E33="","",入力!E33)</f>
        <v>アズサ</v>
      </c>
      <c r="G57" s="13" t="str">
        <f>IF(入力!M33="","",入力!M33)</f>
        <v>JVA021491092</v>
      </c>
      <c r="H57" s="13" t="str">
        <f>IF(入力!I33="","",入力!I33)</f>
        <v>船橋市立三山東小学校</v>
      </c>
      <c r="I57" s="13" t="str">
        <f>IF(入力!G33="","",入力!G33)</f>
        <v>６年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前田</v>
      </c>
      <c r="D58" s="13" t="str">
        <f>IF(入力!E36="","",入力!E36)</f>
        <v>香穂里</v>
      </c>
      <c r="E58" s="13" t="str">
        <f>IF(入力!C35="","",入力!C35)</f>
        <v>マエダ</v>
      </c>
      <c r="F58" s="13" t="str">
        <f>IF(入力!E35="","",入力!E35)</f>
        <v>カオリ</v>
      </c>
      <c r="G58" s="13" t="str">
        <f>IF(入力!M35="","",入力!M35)</f>
        <v>JVA022381538</v>
      </c>
      <c r="H58" s="13" t="str">
        <f>IF(入力!I35="","",入力!I35)</f>
        <v>船橋市立三山東小学校</v>
      </c>
      <c r="I58" s="13" t="str">
        <f>IF(入力!G35="","",入力!G35)</f>
        <v>６年</v>
      </c>
      <c r="J58" s="13">
        <f>IF(入力!P35="","",入力!P35)</f>
        <v>162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吉橋</v>
      </c>
      <c r="D59" s="13" t="str">
        <f>IF(入力!E38="","",入力!E38)</f>
        <v>栞里</v>
      </c>
      <c r="E59" s="13" t="str">
        <f>IF(入力!C37="","",入力!C37)</f>
        <v>ヨシハシ</v>
      </c>
      <c r="F59" s="13" t="str">
        <f>IF(入力!E37="","",入力!E37)</f>
        <v>シオリ</v>
      </c>
      <c r="G59" s="13" t="str">
        <f>IF(入力!M37="","",入力!M37)</f>
        <v>JVA021491085</v>
      </c>
      <c r="H59" s="13" t="str">
        <f>IF(入力!I37="","",入力!I37)</f>
        <v>船橋市立三山東小学校</v>
      </c>
      <c r="I59" s="13" t="str">
        <f>IF(入力!G37="","",入力!G37)</f>
        <v>６年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渡邉</v>
      </c>
      <c r="D60" s="13" t="str">
        <f>IF(入力!E40="","",入力!E40)</f>
        <v>琴羽</v>
      </c>
      <c r="E60" s="13" t="str">
        <f>IF(入力!C39="","",入力!C39)</f>
        <v>ワタナベ</v>
      </c>
      <c r="F60" s="13" t="str">
        <f>IF(入力!E39="","",入力!E39)</f>
        <v>コトハ</v>
      </c>
      <c r="G60" s="13" t="str">
        <f>IF(入力!M39="","",入力!M39)</f>
        <v>JVA021491061</v>
      </c>
      <c r="H60" s="13" t="str">
        <f>IF(入力!I39="","",入力!I39)</f>
        <v>船橋市立三山東小学校</v>
      </c>
      <c r="I60" s="13" t="str">
        <f>IF(入力!G39="","",入力!G39)</f>
        <v>６年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田上 </v>
      </c>
      <c r="D61" s="13" t="str">
        <f>IF(入力!E42="","",入力!E42)</f>
        <v>陽奈詩</v>
      </c>
      <c r="E61" s="13" t="str">
        <f>IF(入力!C41="","",入力!C41)</f>
        <v>タガミ</v>
      </c>
      <c r="F61" s="13" t="str">
        <f>IF(入力!E41="","",入力!E41)</f>
        <v>ヒナタ</v>
      </c>
      <c r="G61" s="13" t="str">
        <f>IF(入力!M41="","",入力!M41)</f>
        <v>JVA022625892</v>
      </c>
      <c r="H61" s="13" t="str">
        <f>IF(入力!I41="","",入力!I41)</f>
        <v>船橋市立三山東小学校</v>
      </c>
      <c r="I61" s="13" t="str">
        <f>IF(入力!G41="","",入力!G41)</f>
        <v>５年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 xml:space="preserve">長瀬 </v>
      </c>
      <c r="D62" s="13" t="str">
        <f>IF(入力!E44="","",入力!E44)</f>
        <v>優花</v>
      </c>
      <c r="E62" s="13" t="str">
        <f>IF(入力!C43="","",入力!C43)</f>
        <v>ナガセ</v>
      </c>
      <c r="F62" s="13" t="str">
        <f>IF(入力!E43="","",入力!E43)</f>
        <v>ユウカ</v>
      </c>
      <c r="G62" s="13" t="str">
        <f>IF(入力!M43="","",入力!M43)</f>
        <v>JVA022625878</v>
      </c>
      <c r="H62" s="13" t="str">
        <f>IF(入力!I43="","",入力!I43)</f>
        <v>船橋市立三山東小学校</v>
      </c>
      <c r="I62" s="13" t="str">
        <f>IF(入力!G43="","",入力!G43)</f>
        <v>５年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 xml:space="preserve">佐藤 </v>
      </c>
      <c r="D63" s="13" t="str">
        <f>IF(入力!E46="","",入力!E46)</f>
        <v>夢結</v>
      </c>
      <c r="E63" s="13" t="str">
        <f>IF(入力!C45="","",入力!C45)</f>
        <v>サトウ</v>
      </c>
      <c r="F63" s="13" t="str">
        <f>IF(入力!E45="","",入力!E45)</f>
        <v>メイ</v>
      </c>
      <c r="G63" s="13" t="str">
        <f>IF(入力!M45="","",入力!M45)</f>
        <v>JVA022625915</v>
      </c>
      <c r="H63" s="13" t="str">
        <f>IF(入力!I45="","",入力!I45)</f>
        <v>船橋市立三山東小学校</v>
      </c>
      <c r="I63" s="13" t="str">
        <f>IF(入力!G45="","",入力!G45)</f>
        <v>５年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 xml:space="preserve">林 </v>
      </c>
      <c r="D64" s="13" t="str">
        <f>IF(入力!E48="","",入力!E48)</f>
        <v>彩葉</v>
      </c>
      <c r="E64" s="13" t="str">
        <f>IF(入力!C47="","",入力!C47)</f>
        <v>ハヤシ</v>
      </c>
      <c r="F64" s="13" t="str">
        <f>IF(入力!E47="","",入力!E47)</f>
        <v>イロハ</v>
      </c>
      <c r="G64" s="13" t="str">
        <f>IF(入力!M47="","",入力!M47)</f>
        <v>JVA022625922</v>
      </c>
      <c r="H64" s="13" t="str">
        <f>IF(入力!I47="","",入力!I47)</f>
        <v>船橋市立三山東小学校</v>
      </c>
      <c r="I64" s="13" t="str">
        <f>IF(入力!G47="","",入力!G47)</f>
        <v>５年</v>
      </c>
      <c r="J64" s="13">
        <f>IF(入力!P47="","",入力!P47)</f>
        <v>149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中村 千恵</cp:lastModifiedBy>
  <cp:lastPrinted>2016-05-09T15:17:35Z</cp:lastPrinted>
  <dcterms:created xsi:type="dcterms:W3CDTF">2014-04-05T09:56:00Z</dcterms:created>
  <dcterms:modified xsi:type="dcterms:W3CDTF">2026-04-21T07:39:23Z</dcterms:modified>
</cp:coreProperties>
</file>