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4" l="1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<sst xmlns="http://schemas.openxmlformats.org/spreadsheetml/2006/main" count="400" uniqueCount="271">
  <si>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</si>
  <si>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</si>
  <si>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</si>
  <si>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</si>
  <si>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</si>
  <si>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</si>
  <si>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</si>
  <si>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</si>
  <si>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</si>
  <si>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</si>
  <si>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</si>
  <si>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</si>
  <si>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</si>
  <si>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</si>
  <si>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</si>
  <si>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</si>
  <si>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</si>
  <si>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</si>
  <si>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</si>
  <si>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</si>
  <si>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</si>
  <si>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</si>
  <si>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</si>
  <si>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</si>
  <si>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</si>
  <si>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</si>
  <si>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</si>
  <si>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</si>
  <si>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</si>
  <si>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</si>
  <si>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</si>
  <si>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</si>
  <si>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</si>
  <si>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</si>
  <si>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</si>
  <si>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</si>
  <si>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</si>
  <si>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</si>
  <si>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</si>
  <si>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</si>
  <si>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</si>
  <si>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</si>
  <si>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</si>
  <si>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</si>
  <si>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</si>
  <si>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</si>
  <si>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</si>
  <si>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</si>
  <si>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</si>
  <si>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</si>
  <si>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</si>
  <si>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</si>
  <si>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</si>
  <si>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</si>
  <si>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</si>
  <si>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</si>
  <si>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</si>
  <si>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</si>
  <si>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</si>
  <si>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</si>
  <si>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</si>
  <si>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</si>
  <si>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</si>
  <si>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</si>
  <si>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</si>
  <si>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</si>
  <si>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</si>
  <si>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</si>
  <si>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</si>
  <si>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</si>
  <si>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</si>
  <si>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</si>
  <si>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</si>
  <si>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</si>
  <si>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</si>
  <si>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</si>
  <si>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</si>
  <si>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</si>
  <si>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</si>
  <si>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</si>
  <si>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</si>
  <si>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</si>
  <si>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</si>
  <si>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</si>
  <si>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</si>
  <si>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</si>
  <si>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</si>
  <si>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</si>
  <si>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</si>
  <si>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</si>
  <si>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</si>
  <si>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</si>
  <si>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</si>
  <si>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</si>
  <si>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</si>
  <si>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</si>
  <si>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</si>
  <si>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</si>
  <si>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</si>
  <si>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</si>
  <si>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</si>
  <si>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</si>
  <si>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</si>
  <si>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</si>
  <si>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</si>
  <si>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</si>
  <si>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</si>
  <si>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</si>
  <si>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</si>
  <si>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</si>
  <si>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</si>
  <si>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</si>
  <si>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</si>
  <si>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</si>
  <si>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</si>
  <si>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</si>
  <si>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</si>
  <si>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</si>
  <si>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</si>
  <si>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</si>
  <si>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</si>
  <si>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</si>
  <si>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</si>
  <si>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</si>
  <si>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</si>
  <si>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</si>
  <si>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</si>
  <si>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</si>
  <si>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</si>
  <si>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</si>
  <si>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</si>
  <si>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</si>
  <si>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</si>
  <si>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</si>
  <si>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</si>
  <si>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</si>
  <si>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</si>
  <si>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</si>
  <si>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</si>
  <si>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</si>
  <si>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</si>
  <si>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</si>
  <si>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</si>
  <si>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</si>
  <si>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</si>
  <si>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</si>
  <si>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</si>
  <si>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</si>
  <si>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</si>
  <si>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</si>
  <si>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</si>
  <si>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</si>
  <si>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</si>
  <si>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</si>
  <si>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</si>
  <si>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</si>
  <si>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</si>
  <si>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</si>
  <si>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</si>
  <si>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</si>
  <si>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</si>
  <si>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</si>
  <si>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</si>
  <si>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</si>
  <si>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</si>
  <si>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</si>
  <si>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</si>
  <si>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</si>
  <si>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</si>
  <si>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</si>
  <si>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</si>
  <si>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</si>
  <si>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</si>
  <si>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</si>
  <si>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</si>
  <si>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</si>
  <si>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</si>
  <si>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</si>
  <si>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</si>
  <si>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</si>
  <si>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</si>
  <si>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</si>
  <si>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</si>
  <si>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</si>
  <si>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</si>
  <si>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</si>
  <si>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</si>
  <si>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</si>
  <si>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</si>
  <si>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</si>
  <si>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</si>
  <si>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</si>
  <si>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</si>
  <si>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</si>
  <si>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</si>
  <si>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</si>
  <si>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</si>
  <si>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</si>
  <si>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</si>
  <si>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</si>
  <si>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丸山VCｶﾞｰﾙｽﾞ</t>
    <rPh sb="0" eb="2">
      <t>マルヤマ</t>
    </rPh>
    <phoneticPr fontId="2"/>
  </si>
  <si>
    <t>ﾏﾙﾔﾏﾌﾞｲｼｰ</t>
    <phoneticPr fontId="2"/>
  </si>
  <si>
    <t>船橋市</t>
    <rPh sb="0" eb="3">
      <t>フナバシシ</t>
    </rPh>
    <phoneticPr fontId="2"/>
  </si>
  <si>
    <t>東武ｱｰﾊﾞﾝﾊﾟｰｸﾗｲﾝ</t>
    <rPh sb="0" eb="2">
      <t>トウブ</t>
    </rPh>
    <phoneticPr fontId="2"/>
  </si>
  <si>
    <t>馬込沢</t>
    <rPh sb="0" eb="3">
      <t>マゴメザワ</t>
    </rPh>
    <phoneticPr fontId="2"/>
  </si>
  <si>
    <t>中林</t>
    <rPh sb="0" eb="2">
      <t>ナカバヤシ</t>
    </rPh>
    <phoneticPr fontId="2"/>
  </si>
  <si>
    <t>ﾅｶﾊﾞﾔｼ</t>
    <phoneticPr fontId="2"/>
  </si>
  <si>
    <t>郁衣</t>
    <rPh sb="0" eb="1">
      <t>イク</t>
    </rPh>
    <rPh sb="1" eb="2">
      <t>コロモ</t>
    </rPh>
    <phoneticPr fontId="2"/>
  </si>
  <si>
    <t>ｲｸｴ</t>
    <phoneticPr fontId="2"/>
  </si>
  <si>
    <t>ｻﾄｳ</t>
    <phoneticPr fontId="2"/>
  </si>
  <si>
    <t>ﾐﾄﾞﾘ</t>
    <phoneticPr fontId="2"/>
  </si>
  <si>
    <t>佐藤</t>
    <rPh sb="0" eb="2">
      <t>サトウ</t>
    </rPh>
    <phoneticPr fontId="2"/>
  </si>
  <si>
    <t>みどり</t>
    <phoneticPr fontId="2"/>
  </si>
  <si>
    <t>273</t>
    <phoneticPr fontId="2"/>
  </si>
  <si>
    <t>0021</t>
    <phoneticPr fontId="2"/>
  </si>
  <si>
    <t>090</t>
    <phoneticPr fontId="2"/>
  </si>
  <si>
    <t>5190</t>
    <phoneticPr fontId="2"/>
  </si>
  <si>
    <t>0363</t>
    <phoneticPr fontId="2"/>
  </si>
  <si>
    <t>船橋市海神3-20-14A205</t>
    <rPh sb="0" eb="3">
      <t>フナバシシ</t>
    </rPh>
    <rPh sb="3" eb="5">
      <t>カイジン</t>
    </rPh>
    <phoneticPr fontId="2"/>
  </si>
  <si>
    <t>270</t>
    <phoneticPr fontId="2"/>
  </si>
  <si>
    <t>2231</t>
    <phoneticPr fontId="2"/>
  </si>
  <si>
    <t>松戸市稔台7-8-22-604</t>
    <rPh sb="0" eb="3">
      <t>マツドシ</t>
    </rPh>
    <rPh sb="3" eb="5">
      <t>ミノリダイ</t>
    </rPh>
    <phoneticPr fontId="2"/>
  </si>
  <si>
    <t>5521</t>
    <phoneticPr fontId="2"/>
  </si>
  <si>
    <t>8749</t>
    <phoneticPr fontId="2"/>
  </si>
  <si>
    <t>ﾅｶﾑﾗ</t>
    <phoneticPr fontId="2"/>
  </si>
  <si>
    <t>ﾋﾄﾐ</t>
    <phoneticPr fontId="2"/>
  </si>
  <si>
    <t>中村</t>
    <rPh sb="0" eb="2">
      <t>ナカムラ</t>
    </rPh>
    <phoneticPr fontId="2"/>
  </si>
  <si>
    <t>瞳</t>
    <rPh sb="0" eb="1">
      <t>ヒトミ</t>
    </rPh>
    <phoneticPr fontId="2"/>
  </si>
  <si>
    <t>0048</t>
    <phoneticPr fontId="2"/>
  </si>
  <si>
    <t>船橋市丸山4-1-2</t>
    <rPh sb="0" eb="3">
      <t>フナバシシ</t>
    </rPh>
    <rPh sb="3" eb="5">
      <t>マルヤマ</t>
    </rPh>
    <phoneticPr fontId="2"/>
  </si>
  <si>
    <t>047</t>
    <phoneticPr fontId="2"/>
  </si>
  <si>
    <t>439</t>
    <phoneticPr fontId="2"/>
  </si>
  <si>
    <t>1700</t>
    <phoneticPr fontId="2"/>
  </si>
  <si>
    <t>090</t>
    <phoneticPr fontId="2"/>
  </si>
  <si>
    <t>①</t>
    <phoneticPr fontId="2"/>
  </si>
  <si>
    <t>船橋市立丸山小学校</t>
    <rPh sb="0" eb="4">
      <t>フナバシシリツ</t>
    </rPh>
    <rPh sb="4" eb="6">
      <t>マルヤマ</t>
    </rPh>
    <rPh sb="6" eb="9">
      <t>ショウガッコウ</t>
    </rPh>
    <phoneticPr fontId="2"/>
  </si>
  <si>
    <t>鎌ヶ谷市立南部小学校</t>
    <rPh sb="0" eb="5">
      <t>カマガヤシリツ</t>
    </rPh>
    <rPh sb="5" eb="7">
      <t>ナンブ</t>
    </rPh>
    <rPh sb="7" eb="10">
      <t>ショウガッコウ</t>
    </rPh>
    <phoneticPr fontId="2"/>
  </si>
  <si>
    <t>松戸市立稔台小学校</t>
    <rPh sb="0" eb="4">
      <t>マツドシリツ</t>
    </rPh>
    <rPh sb="4" eb="6">
      <t>ミノリダイ</t>
    </rPh>
    <rPh sb="6" eb="9">
      <t>ショウガッコウ</t>
    </rPh>
    <phoneticPr fontId="2"/>
  </si>
  <si>
    <t>ﾂﾀｶﾞﾜ</t>
    <phoneticPr fontId="2"/>
  </si>
  <si>
    <t>ｼｵﾘ</t>
    <phoneticPr fontId="2"/>
  </si>
  <si>
    <t>詩織</t>
    <rPh sb="0" eb="2">
      <t>シオリ</t>
    </rPh>
    <phoneticPr fontId="2"/>
  </si>
  <si>
    <t>蔦川</t>
    <rPh sb="0" eb="2">
      <t>ツタガワ</t>
    </rPh>
    <phoneticPr fontId="2"/>
  </si>
  <si>
    <t>ﾅｶﾑﾗ</t>
    <phoneticPr fontId="2"/>
  </si>
  <si>
    <t>ﾅｷﾞｻ</t>
    <phoneticPr fontId="2"/>
  </si>
  <si>
    <t>渚</t>
    <rPh sb="0" eb="1">
      <t>ナギサ</t>
    </rPh>
    <phoneticPr fontId="2"/>
  </si>
  <si>
    <t>ﾅﾏﾀﾒ</t>
    <phoneticPr fontId="2"/>
  </si>
  <si>
    <t>ﾂﾊﾞｷ</t>
    <phoneticPr fontId="2"/>
  </si>
  <si>
    <t>椿</t>
    <rPh sb="0" eb="1">
      <t>ツバキ</t>
    </rPh>
    <phoneticPr fontId="2"/>
  </si>
  <si>
    <t>生田目</t>
    <rPh sb="0" eb="3">
      <t>ナマタメ</t>
    </rPh>
    <phoneticPr fontId="2"/>
  </si>
  <si>
    <t>ｳｼﾞｲｴ</t>
    <phoneticPr fontId="2"/>
  </si>
  <si>
    <t>ﾘﾅ</t>
    <phoneticPr fontId="2"/>
  </si>
  <si>
    <t>梨菜</t>
    <rPh sb="0" eb="1">
      <t>ナシ</t>
    </rPh>
    <rPh sb="1" eb="2">
      <t>ナ</t>
    </rPh>
    <phoneticPr fontId="2"/>
  </si>
  <si>
    <t>氏家</t>
    <rPh sb="0" eb="2">
      <t>ウジイエ</t>
    </rPh>
    <phoneticPr fontId="2"/>
  </si>
  <si>
    <t>ｺﾂﾞｶ</t>
    <phoneticPr fontId="2"/>
  </si>
  <si>
    <t>ﾜｶﾅ</t>
    <phoneticPr fontId="2"/>
  </si>
  <si>
    <t>若夏</t>
    <rPh sb="0" eb="1">
      <t>ワカ</t>
    </rPh>
    <rPh sb="1" eb="2">
      <t>ナツ</t>
    </rPh>
    <phoneticPr fontId="2"/>
  </si>
  <si>
    <t>小塚</t>
    <rPh sb="0" eb="2">
      <t>コヅカ</t>
    </rPh>
    <phoneticPr fontId="2"/>
  </si>
  <si>
    <t>ﾋﾀｶ</t>
    <phoneticPr fontId="2"/>
  </si>
  <si>
    <t>ｻｸﾗ</t>
    <phoneticPr fontId="2"/>
  </si>
  <si>
    <t>さくら</t>
    <phoneticPr fontId="2"/>
  </si>
  <si>
    <t>飛鷹</t>
    <rPh sb="0" eb="1">
      <t>ト</t>
    </rPh>
    <rPh sb="1" eb="2">
      <t>タカ</t>
    </rPh>
    <phoneticPr fontId="2"/>
  </si>
  <si>
    <t>ﾎｯﾀ</t>
    <phoneticPr fontId="2"/>
  </si>
  <si>
    <t>ﾕﾂﾞｷ</t>
    <phoneticPr fontId="2"/>
  </si>
  <si>
    <t>結月</t>
    <rPh sb="0" eb="1">
      <t>ムス</t>
    </rPh>
    <rPh sb="1" eb="2">
      <t>ツキ</t>
    </rPh>
    <phoneticPr fontId="2"/>
  </si>
  <si>
    <t>堀田</t>
    <rPh sb="0" eb="2">
      <t>ホッタ</t>
    </rPh>
    <phoneticPr fontId="2"/>
  </si>
  <si>
    <t>ｵｶﾔｽ</t>
    <phoneticPr fontId="2"/>
  </si>
  <si>
    <t>ｱﾕﾐ</t>
    <phoneticPr fontId="2"/>
  </si>
  <si>
    <t>岡安</t>
    <rPh sb="0" eb="2">
      <t>オカヤス</t>
    </rPh>
    <phoneticPr fontId="2"/>
  </si>
  <si>
    <t>歩</t>
    <rPh sb="0" eb="1">
      <t>アユミ</t>
    </rPh>
    <phoneticPr fontId="2"/>
  </si>
  <si>
    <t>021052</t>
    <phoneticPr fontId="2"/>
  </si>
  <si>
    <t xml:space="preserve">『返事、挨拶、行動、思いやり、感謝』の５つを大切にして、バレーボールに取り組んでいます。県大会一勝目指して！頑張ります！！
</t>
    <rPh sb="1" eb="3">
      <t>ヘンジ</t>
    </rPh>
    <rPh sb="4" eb="6">
      <t>アイサツ</t>
    </rPh>
    <rPh sb="7" eb="9">
      <t>コウドウ</t>
    </rPh>
    <rPh sb="10" eb="11">
      <t>オモ</t>
    </rPh>
    <rPh sb="15" eb="17">
      <t>カンシャ</t>
    </rPh>
    <rPh sb="22" eb="24">
      <t>タイセツ</t>
    </rPh>
    <rPh sb="35" eb="36">
      <t>ト</t>
    </rPh>
    <rPh sb="37" eb="38">
      <t>ク</t>
    </rPh>
    <rPh sb="44" eb="45">
      <t>ケン</t>
    </rPh>
    <rPh sb="45" eb="47">
      <t>タイカイ</t>
    </rPh>
    <rPh sb="47" eb="49">
      <t>イッショウ</t>
    </rPh>
    <rPh sb="49" eb="51">
      <t>メザ</t>
    </rPh>
    <rPh sb="54" eb="56">
      <t>ガンバ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</si>
</sst>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36" fillId="0" borderId="1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22" zoomScaleNormal="100" workbookViewId="0">
      <selection activeCell="I25" sqref="I25:L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5" t="s">
        <v>159</v>
      </c>
      <c r="K3" s="246"/>
      <c r="L3" s="246"/>
      <c r="M3" s="246"/>
      <c r="N3" s="246"/>
      <c r="O3" s="247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178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430937888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5">
        <v>21015</v>
      </c>
      <c r="K5" s="225"/>
      <c r="L5" s="225"/>
      <c r="M5" s="225"/>
      <c r="N5" s="225"/>
      <c r="O5" s="22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206</v>
      </c>
      <c r="D7" s="132"/>
      <c r="E7" s="171" t="s">
        <v>208</v>
      </c>
      <c r="F7" s="133"/>
      <c r="G7" s="232" t="s">
        <v>269</v>
      </c>
      <c r="H7" s="227"/>
      <c r="I7" s="227"/>
      <c r="J7" s="227"/>
      <c r="K7" s="227"/>
      <c r="L7" s="227"/>
      <c r="M7" s="227"/>
      <c r="N7" s="227"/>
      <c r="O7" s="227"/>
      <c r="P7" s="200" t="s">
        <v>72</v>
      </c>
      <c r="Q7" s="201"/>
      <c r="R7" s="165" t="s">
        <v>213</v>
      </c>
      <c r="S7" s="165"/>
      <c r="T7" s="165"/>
      <c r="U7" s="165"/>
      <c r="V7" s="50" t="s">
        <v>73</v>
      </c>
      <c r="W7" s="155" t="s">
        <v>214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215</v>
      </c>
      <c r="AM7" s="83"/>
      <c r="AN7" s="83"/>
      <c r="AO7" s="83"/>
      <c r="AP7" s="83"/>
      <c r="AQ7" s="83"/>
      <c r="AR7" s="83"/>
      <c r="AS7" s="59" t="s">
        <v>75</v>
      </c>
      <c r="AT7" s="77"/>
    </row>
    <row r="8" spans="1:51" ht="18" customHeight="1">
      <c r="A8" s="96"/>
      <c r="B8" s="163"/>
      <c r="C8" s="172" t="s">
        <v>205</v>
      </c>
      <c r="D8" s="135"/>
      <c r="E8" s="173" t="s">
        <v>207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218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216</v>
      </c>
      <c r="AL8" s="85"/>
      <c r="AM8" s="85"/>
      <c r="AN8" s="85"/>
      <c r="AO8" s="60" t="s">
        <v>76</v>
      </c>
      <c r="AP8" s="85" t="s">
        <v>217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209</v>
      </c>
      <c r="D9" s="132"/>
      <c r="E9" s="171" t="s">
        <v>210</v>
      </c>
      <c r="F9" s="133"/>
      <c r="G9" s="227">
        <v>23126</v>
      </c>
      <c r="H9" s="227"/>
      <c r="I9" s="227"/>
      <c r="J9" s="227"/>
      <c r="K9" s="227"/>
      <c r="L9" s="227"/>
      <c r="M9" s="227"/>
      <c r="N9" s="227"/>
      <c r="O9" s="227"/>
      <c r="P9" s="200" t="s">
        <v>72</v>
      </c>
      <c r="Q9" s="201"/>
      <c r="R9" s="165" t="s">
        <v>219</v>
      </c>
      <c r="S9" s="165"/>
      <c r="T9" s="165"/>
      <c r="U9" s="165"/>
      <c r="V9" s="50" t="s">
        <v>73</v>
      </c>
      <c r="W9" s="155" t="s">
        <v>220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215</v>
      </c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3"/>
      <c r="C10" s="172" t="s">
        <v>211</v>
      </c>
      <c r="D10" s="135"/>
      <c r="E10" s="173" t="s">
        <v>212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221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222</v>
      </c>
      <c r="AL10" s="85"/>
      <c r="AM10" s="85"/>
      <c r="AN10" s="85"/>
      <c r="AO10" s="60" t="s">
        <v>195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31"/>
      <c r="D11" s="132"/>
      <c r="E11" s="132"/>
      <c r="F11" s="133"/>
      <c r="G11" s="227"/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34"/>
      <c r="D12" s="135"/>
      <c r="E12" s="135"/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224</v>
      </c>
      <c r="D15" s="132"/>
      <c r="E15" s="171" t="s">
        <v>225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213</v>
      </c>
      <c r="S15" s="165"/>
      <c r="T15" s="165"/>
      <c r="U15" s="165"/>
      <c r="V15" s="49" t="s">
        <v>73</v>
      </c>
      <c r="W15" s="155" t="s">
        <v>228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230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226</v>
      </c>
      <c r="D16" s="135"/>
      <c r="E16" s="173" t="s">
        <v>227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229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231</v>
      </c>
      <c r="AL16" s="85"/>
      <c r="AM16" s="85"/>
      <c r="AN16" s="85"/>
      <c r="AO16" s="60" t="s">
        <v>195</v>
      </c>
      <c r="AP16" s="85" t="s">
        <v>232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船橋市丸山4-1-2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047-439-1700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1" t="s">
        <v>233</v>
      </c>
      <c r="D21" s="233"/>
      <c r="E21" s="233">
        <v>4068</v>
      </c>
      <c r="F21" s="233"/>
      <c r="G21" s="233">
        <v>9156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234</v>
      </c>
      <c r="C25" s="170" t="s">
        <v>238</v>
      </c>
      <c r="D25" s="132"/>
      <c r="E25" s="171" t="s">
        <v>239</v>
      </c>
      <c r="F25" s="133"/>
      <c r="G25" s="119">
        <v>6</v>
      </c>
      <c r="H25" s="120"/>
      <c r="I25" s="223" t="s">
        <v>235</v>
      </c>
      <c r="J25" s="123"/>
      <c r="K25" s="123"/>
      <c r="L25" s="120"/>
      <c r="M25" s="119">
        <v>513551039</v>
      </c>
      <c r="N25" s="123"/>
      <c r="O25" s="120"/>
      <c r="P25" s="119">
        <v>163</v>
      </c>
      <c r="Q25" s="123"/>
      <c r="R25" s="123"/>
      <c r="S25" s="123"/>
      <c r="T25" s="125"/>
      <c r="U25" s="1"/>
      <c r="V25" s="1"/>
      <c r="W25" s="1"/>
      <c r="X25" s="1"/>
      <c r="Y25" s="235">
        <v>10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241</v>
      </c>
      <c r="D26" s="135"/>
      <c r="E26" s="173" t="s">
        <v>240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242</v>
      </c>
      <c r="D27" s="132"/>
      <c r="E27" s="171" t="s">
        <v>243</v>
      </c>
      <c r="F27" s="133"/>
      <c r="G27" s="119">
        <v>6</v>
      </c>
      <c r="H27" s="120"/>
      <c r="I27" s="223" t="s">
        <v>235</v>
      </c>
      <c r="J27" s="123"/>
      <c r="K27" s="123"/>
      <c r="L27" s="120"/>
      <c r="M27" s="119">
        <v>512439298</v>
      </c>
      <c r="N27" s="123"/>
      <c r="O27" s="120"/>
      <c r="P27" s="119">
        <v>148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226</v>
      </c>
      <c r="D28" s="135"/>
      <c r="E28" s="173" t="s">
        <v>244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245</v>
      </c>
      <c r="D29" s="132"/>
      <c r="E29" s="171" t="s">
        <v>246</v>
      </c>
      <c r="F29" s="133"/>
      <c r="G29" s="119">
        <v>6</v>
      </c>
      <c r="H29" s="120"/>
      <c r="I29" s="223" t="s">
        <v>236</v>
      </c>
      <c r="J29" s="123"/>
      <c r="K29" s="123"/>
      <c r="L29" s="120"/>
      <c r="M29" s="119">
        <v>516909645</v>
      </c>
      <c r="N29" s="123"/>
      <c r="O29" s="120"/>
      <c r="P29" s="119">
        <v>145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248</v>
      </c>
      <c r="D30" s="135"/>
      <c r="E30" s="173" t="s">
        <v>247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249</v>
      </c>
      <c r="D31" s="132"/>
      <c r="E31" s="171" t="s">
        <v>250</v>
      </c>
      <c r="F31" s="133"/>
      <c r="G31" s="119">
        <v>5</v>
      </c>
      <c r="H31" s="120"/>
      <c r="I31" s="223" t="s">
        <v>237</v>
      </c>
      <c r="J31" s="123"/>
      <c r="K31" s="123"/>
      <c r="L31" s="120"/>
      <c r="M31" s="119">
        <v>513496047</v>
      </c>
      <c r="N31" s="123"/>
      <c r="O31" s="120"/>
      <c r="P31" s="119">
        <v>148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252</v>
      </c>
      <c r="D32" s="135"/>
      <c r="E32" s="173" t="s">
        <v>251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253</v>
      </c>
      <c r="D33" s="132"/>
      <c r="E33" s="171" t="s">
        <v>254</v>
      </c>
      <c r="F33" s="133"/>
      <c r="G33" s="119">
        <v>4</v>
      </c>
      <c r="H33" s="120"/>
      <c r="I33" s="223" t="s">
        <v>235</v>
      </c>
      <c r="J33" s="123"/>
      <c r="K33" s="123"/>
      <c r="L33" s="120"/>
      <c r="M33" s="119">
        <v>514312233</v>
      </c>
      <c r="N33" s="123"/>
      <c r="O33" s="120"/>
      <c r="P33" s="119">
        <v>139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256</v>
      </c>
      <c r="D34" s="135"/>
      <c r="E34" s="173" t="s">
        <v>255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257</v>
      </c>
      <c r="D35" s="132"/>
      <c r="E35" s="171" t="s">
        <v>258</v>
      </c>
      <c r="F35" s="133"/>
      <c r="G35" s="119">
        <v>4</v>
      </c>
      <c r="H35" s="120"/>
      <c r="I35" s="223" t="s">
        <v>235</v>
      </c>
      <c r="J35" s="123"/>
      <c r="K35" s="123"/>
      <c r="L35" s="120"/>
      <c r="M35" s="119">
        <v>514312246</v>
      </c>
      <c r="N35" s="123"/>
      <c r="O35" s="120"/>
      <c r="P35" s="119">
        <v>157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260</v>
      </c>
      <c r="D36" s="135"/>
      <c r="E36" s="173" t="s">
        <v>259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261</v>
      </c>
      <c r="D37" s="132"/>
      <c r="E37" s="171" t="s">
        <v>262</v>
      </c>
      <c r="F37" s="133"/>
      <c r="G37" s="119">
        <v>4</v>
      </c>
      <c r="H37" s="120"/>
      <c r="I37" s="223" t="s">
        <v>235</v>
      </c>
      <c r="J37" s="123"/>
      <c r="K37" s="123"/>
      <c r="L37" s="120"/>
      <c r="M37" s="119">
        <v>515879690</v>
      </c>
      <c r="N37" s="123"/>
      <c r="O37" s="120"/>
      <c r="P37" s="119">
        <v>139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264</v>
      </c>
      <c r="D38" s="135"/>
      <c r="E38" s="173" t="s">
        <v>263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265</v>
      </c>
      <c r="D39" s="132"/>
      <c r="E39" s="171" t="s">
        <v>266</v>
      </c>
      <c r="F39" s="133"/>
      <c r="G39" s="119">
        <v>4</v>
      </c>
      <c r="H39" s="120"/>
      <c r="I39" s="223" t="s">
        <v>235</v>
      </c>
      <c r="J39" s="123"/>
      <c r="K39" s="123"/>
      <c r="L39" s="120"/>
      <c r="M39" s="119">
        <v>515896820</v>
      </c>
      <c r="N39" s="123"/>
      <c r="O39" s="120"/>
      <c r="P39" s="119">
        <v>143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267</v>
      </c>
      <c r="D40" s="135"/>
      <c r="E40" s="173" t="s">
        <v>268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270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62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10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丸山VCｶﾞｰﾙｽﾞ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430937888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中林　郁衣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 t="str">
        <f>IF(入力!G7="","",入力!G7)</f>
        <v>021052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佐藤　みどり</v>
      </c>
      <c r="D9" s="267"/>
      <c r="E9" s="267"/>
      <c r="F9" s="267"/>
      <c r="G9" s="273">
        <f>IF(入力!G9="","",入力!G9)</f>
        <v>23126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瞳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5" t="s">
        <v>6</v>
      </c>
      <c r="B17" s="265"/>
      <c r="C17" s="276" t="str">
        <f>IF(入力!C17="","",入力!C17&amp;"　"&amp;入力!E17)</f>
        <v>船橋市丸山4-1-2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047-439-1700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090－4068－9156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蔦川　詩織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船橋市立丸山小学校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513551039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中村　渚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船橋市立丸山小学校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512439298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生田目　椿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鎌ヶ谷市立南部小学校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516909645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氏家　梨菜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松戸市立稔台小学校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513496047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小塚　若夏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514312233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飛鷹　さくら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船橋市立丸山小学校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514312246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堀田　結月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船橋市立丸山小学校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515879690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岡安　歩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船橋市立丸山小学校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515896820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25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ﾏﾙﾔﾏﾌﾞｲｼｰ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船橋市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東武ｱｰﾊﾞﾝﾊﾟｰｸﾗｲﾝ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丸山VCｶﾞｰﾙｽﾞ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430937888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0"/>
      <c r="D18" s="323"/>
      <c r="E18" s="323"/>
      <c r="F18" s="323"/>
      <c r="G18" s="361"/>
      <c r="H18" s="344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51"/>
      <c r="AL18" s="351"/>
      <c r="AM18" s="377"/>
      <c r="AN18" s="399"/>
      <c r="AO18" s="400"/>
      <c r="AP18" s="400"/>
      <c r="AQ18" s="400"/>
      <c r="AR18" s="400"/>
      <c r="AS18" s="400"/>
      <c r="AT18" s="351"/>
      <c r="AU18" s="377"/>
      <c r="AV18" s="347"/>
      <c r="AW18" s="323"/>
      <c r="AX18" s="323"/>
      <c r="AY18" s="361"/>
      <c r="AZ18" s="387" t="str">
        <f>IF(入力!AE5="","",入力!AE5)</f>
        <v>馬込沢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9"/>
    </row>
    <row r="20" spans="3:58" ht="15" customHeight="1">
      <c r="C20" s="434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433" t="str">
        <f>IF(入力!J7="","",入力!J7)</f>
        <v/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433" t="str">
        <f>IF(入力!M7="","",入力!M7)</f>
        <v/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/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/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57" t="s">
        <v>71</v>
      </c>
      <c r="D22" s="358"/>
      <c r="E22" s="358"/>
      <c r="F22" s="358"/>
      <c r="G22" s="359"/>
      <c r="H22" s="362" t="str">
        <f>IF(入力!C7="","",入力!C7&amp;"　"&amp;入力!E7)</f>
        <v>ﾅｶﾊﾞﾔｼ　ｲｸｴ</v>
      </c>
      <c r="I22" s="327"/>
      <c r="J22" s="327"/>
      <c r="K22" s="327"/>
      <c r="L22" s="327"/>
      <c r="M22" s="327"/>
      <c r="N22" s="327"/>
      <c r="O22" s="327"/>
      <c r="P22" s="327"/>
      <c r="Q22" s="336"/>
      <c r="R22" s="328" t="s">
        <v>45</v>
      </c>
      <c r="S22" s="327"/>
      <c r="T22" s="337" t="str">
        <f>IF(入力!AT7="","",入力!AT7)</f>
        <v/>
      </c>
      <c r="U22" s="338"/>
      <c r="V22" s="339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273</v>
      </c>
      <c r="AC22" s="327"/>
      <c r="AD22" s="327"/>
      <c r="AE22" s="327"/>
      <c r="AF22" s="16" t="s">
        <v>73</v>
      </c>
      <c r="AG22" s="327" t="str">
        <f>IF(入力!W7="","",入力!W7)</f>
        <v>0021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36"/>
      <c r="AU22" s="328" t="s">
        <v>47</v>
      </c>
      <c r="AV22" s="327"/>
      <c r="AW22" s="327"/>
      <c r="AX22" s="17" t="s">
        <v>74</v>
      </c>
      <c r="AY22" s="327" t="str">
        <f>IF(入力!AL7="","",入力!AL7)</f>
        <v>090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60" t="s">
        <v>48</v>
      </c>
      <c r="D23" s="323"/>
      <c r="E23" s="323"/>
      <c r="F23" s="323"/>
      <c r="G23" s="361"/>
      <c r="H23" s="363" t="str">
        <f>IF(入力!C8="","",入力!C8&amp;"　"&amp;入力!E8)</f>
        <v>中林　郁衣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23"/>
      <c r="S23" s="323"/>
      <c r="T23" s="352"/>
      <c r="U23" s="353"/>
      <c r="V23" s="354"/>
      <c r="W23" s="351"/>
      <c r="X23" s="351"/>
      <c r="Y23" s="351"/>
      <c r="Z23" s="344" t="str">
        <f>IF(入力!P8="","",入力!P8)</f>
        <v>船橋市海神3-20-14A205</v>
      </c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6"/>
      <c r="AU23" s="323"/>
      <c r="AV23" s="323"/>
      <c r="AW23" s="323"/>
      <c r="AX23" s="347" t="str">
        <f>IF(入力!AK8="","",入力!AK8)</f>
        <v>5190</v>
      </c>
      <c r="AY23" s="323"/>
      <c r="AZ23" s="323"/>
      <c r="BA23" s="323"/>
      <c r="BB23" s="19" t="s">
        <v>76</v>
      </c>
      <c r="BC23" s="323" t="str">
        <f>IF(入力!AP8="","",入力!AP8)</f>
        <v>0363</v>
      </c>
      <c r="BD23" s="323"/>
      <c r="BE23" s="323"/>
      <c r="BF23" s="343"/>
    </row>
    <row r="24" spans="3:58" ht="12" customHeight="1">
      <c r="C24" s="357" t="s">
        <v>77</v>
      </c>
      <c r="D24" s="358"/>
      <c r="E24" s="358"/>
      <c r="F24" s="358"/>
      <c r="G24" s="359"/>
      <c r="H24" s="362" t="str">
        <f>IF(入力!C9="","",入力!C9&amp;"　"&amp;入力!E9)</f>
        <v>ｻﾄｳ　ﾐﾄﾞﾘ</v>
      </c>
      <c r="I24" s="327"/>
      <c r="J24" s="327"/>
      <c r="K24" s="327"/>
      <c r="L24" s="327"/>
      <c r="M24" s="327"/>
      <c r="N24" s="327"/>
      <c r="O24" s="327"/>
      <c r="P24" s="327"/>
      <c r="Q24" s="336"/>
      <c r="R24" s="328" t="s">
        <v>45</v>
      </c>
      <c r="S24" s="327"/>
      <c r="T24" s="337" t="str">
        <f>IF(入力!AT9="","",入力!AT9)</f>
        <v/>
      </c>
      <c r="U24" s="338"/>
      <c r="V24" s="339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>270</v>
      </c>
      <c r="AC24" s="327"/>
      <c r="AD24" s="327"/>
      <c r="AE24" s="327"/>
      <c r="AF24" s="16" t="s">
        <v>73</v>
      </c>
      <c r="AG24" s="327" t="str">
        <f>IF(入力!W9="","",入力!W9)</f>
        <v>2231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36"/>
      <c r="AU24" s="328" t="s">
        <v>47</v>
      </c>
      <c r="AV24" s="327"/>
      <c r="AW24" s="327"/>
      <c r="AX24" s="17" t="s">
        <v>74</v>
      </c>
      <c r="AY24" s="327" t="str">
        <f>IF(入力!AL9="","",入力!AL9)</f>
        <v>090</v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60" t="s">
        <v>78</v>
      </c>
      <c r="D25" s="323"/>
      <c r="E25" s="323"/>
      <c r="F25" s="323"/>
      <c r="G25" s="361"/>
      <c r="H25" s="363" t="str">
        <f>IF(入力!C10="","",入力!C10&amp;"　"&amp;入力!E10)</f>
        <v>佐藤　みどり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23"/>
      <c r="S25" s="323"/>
      <c r="T25" s="352"/>
      <c r="U25" s="353"/>
      <c r="V25" s="354"/>
      <c r="W25" s="351"/>
      <c r="X25" s="351"/>
      <c r="Y25" s="351"/>
      <c r="Z25" s="344" t="str">
        <f>IF(入力!P10="","",入力!P10)</f>
        <v>松戸市稔台7-8-22-604</v>
      </c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6"/>
      <c r="AU25" s="323"/>
      <c r="AV25" s="323"/>
      <c r="AW25" s="323"/>
      <c r="AX25" s="347" t="str">
        <f>IF(入力!AK10="","",入力!AK10)</f>
        <v>5521</v>
      </c>
      <c r="AY25" s="323"/>
      <c r="AZ25" s="323"/>
      <c r="BA25" s="323"/>
      <c r="BB25" s="19" t="s">
        <v>76</v>
      </c>
      <c r="BC25" s="323" t="str">
        <f>IF(入力!AP10="","",入力!AP10)</f>
        <v>8749</v>
      </c>
      <c r="BD25" s="323"/>
      <c r="BE25" s="323"/>
      <c r="BF25" s="343"/>
    </row>
    <row r="26" spans="3:58" ht="12" customHeight="1">
      <c r="C26" s="357" t="s">
        <v>71</v>
      </c>
      <c r="D26" s="358"/>
      <c r="E26" s="358"/>
      <c r="F26" s="358"/>
      <c r="G26" s="359"/>
      <c r="H26" s="362" t="str">
        <f>IF(入力!C11="","",入力!C11&amp;"　"&amp;入力!E11)</f>
        <v/>
      </c>
      <c r="I26" s="327"/>
      <c r="J26" s="327"/>
      <c r="K26" s="327"/>
      <c r="L26" s="327"/>
      <c r="M26" s="327"/>
      <c r="N26" s="327"/>
      <c r="O26" s="327"/>
      <c r="P26" s="327"/>
      <c r="Q26" s="336"/>
      <c r="R26" s="328" t="s">
        <v>45</v>
      </c>
      <c r="S26" s="327"/>
      <c r="T26" s="337" t="str">
        <f>IF(入力!AT11="","",入力!AT11)</f>
        <v/>
      </c>
      <c r="U26" s="338"/>
      <c r="V26" s="339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/>
      </c>
      <c r="AC26" s="327"/>
      <c r="AD26" s="327"/>
      <c r="AE26" s="327"/>
      <c r="AF26" s="16" t="s">
        <v>73</v>
      </c>
      <c r="AG26" s="327" t="str">
        <f>IF(入力!W11="","",入力!W11)</f>
        <v/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36"/>
      <c r="AU26" s="328" t="s">
        <v>47</v>
      </c>
      <c r="AV26" s="327"/>
      <c r="AW26" s="327"/>
      <c r="AX26" s="17" t="s">
        <v>74</v>
      </c>
      <c r="AY26" s="327" t="str">
        <f>IF(入力!AL11="","",入力!AL11)</f>
        <v/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60" t="s">
        <v>79</v>
      </c>
      <c r="D27" s="323"/>
      <c r="E27" s="323"/>
      <c r="F27" s="323"/>
      <c r="G27" s="361"/>
      <c r="H27" s="363" t="str">
        <f>IF(入力!C12="","",入力!C12&amp;"　"&amp;入力!E12)</f>
        <v/>
      </c>
      <c r="I27" s="364"/>
      <c r="J27" s="364"/>
      <c r="K27" s="364"/>
      <c r="L27" s="364"/>
      <c r="M27" s="364"/>
      <c r="N27" s="364"/>
      <c r="O27" s="364"/>
      <c r="P27" s="364"/>
      <c r="Q27" s="365"/>
      <c r="R27" s="323"/>
      <c r="S27" s="323"/>
      <c r="T27" s="352"/>
      <c r="U27" s="353"/>
      <c r="V27" s="354"/>
      <c r="W27" s="351"/>
      <c r="X27" s="351"/>
      <c r="Y27" s="351"/>
      <c r="Z27" s="344" t="str">
        <f>IF(入力!P12="","",入力!P12)</f>
        <v/>
      </c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6"/>
      <c r="AU27" s="323"/>
      <c r="AV27" s="323"/>
      <c r="AW27" s="323"/>
      <c r="AX27" s="347" t="str">
        <f>IF(入力!AK12="","",入力!AK12)</f>
        <v/>
      </c>
      <c r="AY27" s="323"/>
      <c r="AZ27" s="323"/>
      <c r="BA27" s="323"/>
      <c r="BB27" s="19" t="s">
        <v>76</v>
      </c>
      <c r="BC27" s="323" t="str">
        <f>IF(入力!AP12="","",入力!AP12)</f>
        <v/>
      </c>
      <c r="BD27" s="323"/>
      <c r="BE27" s="323"/>
      <c r="BF27" s="343"/>
    </row>
    <row r="28" spans="3:58" ht="12" customHeight="1">
      <c r="C28" s="357" t="s">
        <v>71</v>
      </c>
      <c r="D28" s="358"/>
      <c r="E28" s="358"/>
      <c r="F28" s="358"/>
      <c r="G28" s="359"/>
      <c r="H28" s="362" t="str">
        <f>IF(入力!C15="","",入力!C15&amp;"　"&amp;入力!E15)</f>
        <v>ﾅｶﾑﾗ　ﾋﾄﾐ</v>
      </c>
      <c r="I28" s="327"/>
      <c r="J28" s="327"/>
      <c r="K28" s="327"/>
      <c r="L28" s="327"/>
      <c r="M28" s="327"/>
      <c r="N28" s="327"/>
      <c r="O28" s="327"/>
      <c r="P28" s="327"/>
      <c r="Q28" s="336"/>
      <c r="R28" s="328" t="s">
        <v>45</v>
      </c>
      <c r="S28" s="327"/>
      <c r="T28" s="337" t="str">
        <f>IF(入力!AT15="","",入力!AT15)</f>
        <v/>
      </c>
      <c r="U28" s="338"/>
      <c r="V28" s="339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273</v>
      </c>
      <c r="AC28" s="327"/>
      <c r="AD28" s="327"/>
      <c r="AE28" s="327"/>
      <c r="AF28" s="16" t="s">
        <v>73</v>
      </c>
      <c r="AG28" s="327" t="str">
        <f>IF(入力!W15="","",入力!W15)</f>
        <v>0048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36"/>
      <c r="AU28" s="328" t="s">
        <v>47</v>
      </c>
      <c r="AV28" s="327"/>
      <c r="AW28" s="327"/>
      <c r="AX28" s="17" t="s">
        <v>74</v>
      </c>
      <c r="AY28" s="327" t="str">
        <f>IF(入力!AL15="","",入力!AL15)</f>
        <v>047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55" t="s">
        <v>49</v>
      </c>
      <c r="D29" s="329"/>
      <c r="E29" s="329"/>
      <c r="F29" s="329"/>
      <c r="G29" s="356"/>
      <c r="H29" s="348" t="str">
        <f>IF(入力!C16="","",入力!C16&amp;"　"&amp;入力!E16)</f>
        <v>中村　瞳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29"/>
      <c r="S29" s="329"/>
      <c r="T29" s="340"/>
      <c r="U29" s="341"/>
      <c r="V29" s="342"/>
      <c r="W29" s="335"/>
      <c r="X29" s="335"/>
      <c r="Y29" s="335"/>
      <c r="Z29" s="330" t="str">
        <f>IF(入力!P16="","",入力!P16)</f>
        <v>船橋市丸山4-1-2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439</v>
      </c>
      <c r="AY29" s="329"/>
      <c r="AZ29" s="329"/>
      <c r="BA29" s="329"/>
      <c r="BB29" s="73" t="s">
        <v>76</v>
      </c>
      <c r="BC29" s="329" t="str">
        <f>IF(入力!AP16="","",入力!AP16)</f>
        <v>1700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ﾂﾀｶﾞﾜ　ｼｵﾘ
蔦川　詩織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船橋市立丸山小学校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513551039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163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ﾅｶﾑﾗ　ﾅｷﾞｻ
中村　渚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船橋市立丸山小学校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512439298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148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ﾅﾏﾀﾒ　ﾂﾊﾞｷ
生田目　椿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鎌ヶ谷市立南部小学校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516909645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145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ｳｼﾞｲｴ　ﾘﾅ
氏家　梨菜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5</v>
      </c>
      <c r="R40" s="296"/>
      <c r="S40" s="297"/>
      <c r="T40" s="301" t="str">
        <f>IF(入力!I31="","",入力!I31)</f>
        <v>松戸市立稔台小学校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513496047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148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ｺﾂﾞｶ　ﾜｶﾅ
小塚　若夏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4</v>
      </c>
      <c r="R42" s="296"/>
      <c r="S42" s="297"/>
      <c r="T42" s="301" t="str">
        <f>IF(入力!I33="","",入力!I33)</f>
        <v>船橋市立丸山小学校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514312233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139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ﾋﾀｶ　ｻｸﾗ
飛鷹　さくら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4</v>
      </c>
      <c r="R44" s="296"/>
      <c r="S44" s="297"/>
      <c r="T44" s="301" t="str">
        <f>IF(入力!I35="","",入力!I35)</f>
        <v>船橋市立丸山小学校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514312246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157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ﾎｯﾀ　ﾕﾂﾞｷ
堀田　結月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4</v>
      </c>
      <c r="R46" s="296"/>
      <c r="S46" s="297"/>
      <c r="T46" s="301" t="str">
        <f>IF(入力!I37="","",入力!I37)</f>
        <v>船橋市立丸山小学校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515879690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139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ｵｶﾔｽ　ｱﾕﾐ
岡安　歩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4</v>
      </c>
      <c r="R48" s="296"/>
      <c r="S48" s="297"/>
      <c r="T48" s="301" t="str">
        <f>IF(入力!I39="","",入力!I39)</f>
        <v>船橋市立丸山小学校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515896820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143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 t="str">
        <f>IF(入力!B41="","",入力!B41)</f>
        <v/>
      </c>
      <c r="D50" s="284"/>
      <c r="E50" s="285"/>
      <c r="F50" s="289" t="str">
        <f>IF(入力!C42="","",入力!C41&amp;"　"&amp;入力!E41&amp;"
"&amp;入力!C42&amp;"　"&amp;入力!E42)</f>
        <v/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 t="str">
        <f>IF(入力!G41="","",入力!G41)</f>
        <v/>
      </c>
      <c r="R50" s="296"/>
      <c r="S50" s="297"/>
      <c r="T50" s="301" t="str">
        <f>IF(入力!I41="","",入力!I41)</f>
        <v/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 t="str">
        <f>IF(入力!M41="","",入力!M41)</f>
        <v/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 t="str">
        <f>IF(入力!P41="","",入力!P41)</f>
        <v/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 t="str">
        <f>IF(入力!B43="","",入力!B43)</f>
        <v/>
      </c>
      <c r="D52" s="284"/>
      <c r="E52" s="285"/>
      <c r="F52" s="289" t="str">
        <f>IF(入力!C44="","",入力!C43&amp;"　"&amp;入力!E43&amp;"
"&amp;入力!C44&amp;"　"&amp;入力!E44)</f>
        <v/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 t="str">
        <f>IF(入力!G43="","",入力!G43)</f>
        <v/>
      </c>
      <c r="R52" s="296"/>
      <c r="S52" s="297"/>
      <c r="T52" s="301" t="str">
        <f>IF(入力!I43="","",入力!I43)</f>
        <v/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 t="str">
        <f>IF(入力!M43="","",入力!M43)</f>
        <v/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 t="str">
        <f>IF(入力!P43="","",入力!P43)</f>
        <v/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 t="str">
        <f>IF(入力!B45="","",入力!B45)</f>
        <v/>
      </c>
      <c r="D54" s="284"/>
      <c r="E54" s="285"/>
      <c r="F54" s="289" t="str">
        <f>IF(入力!C46="","",入力!C45&amp;"　"&amp;入力!E45&amp;"
"&amp;入力!C46&amp;"　"&amp;入力!E46)</f>
        <v/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 t="str">
        <f>IF(入力!G45="","",入力!G45)</f>
        <v/>
      </c>
      <c r="R54" s="296"/>
      <c r="S54" s="297"/>
      <c r="T54" s="301" t="str">
        <f>IF(入力!I45="","",入力!I45)</f>
        <v/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 t="str">
        <f>IF(入力!M45="","",入力!M45)</f>
        <v/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 t="str">
        <f>IF(入力!P45="","",入力!P45)</f>
        <v/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 t="str">
        <f>IF(入力!B47="","",入力!B47)</f>
        <v/>
      </c>
      <c r="D56" s="284"/>
      <c r="E56" s="285"/>
      <c r="F56" s="289" t="str">
        <f>IF(入力!C48="","",入力!C47&amp;"　"&amp;入力!E47&amp;"
"&amp;入力!C48&amp;"　"&amp;入力!E48)</f>
        <v/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/>
      </c>
      <c r="R56" s="296"/>
      <c r="S56" s="297"/>
      <c r="T56" s="301" t="str">
        <f>IF(入力!I47="","",入力!I47)</f>
        <v/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 t="str">
        <f>IF(入力!M47="","",入力!M47)</f>
        <v/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 t="str">
        <f>IF(入力!P47="","",入力!P47)</f>
        <v/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丸山VCｶﾞｰﾙｽﾞ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430937888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中林　郁衣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 t="str">
        <f>IF(入力!G7="","",入力!G7)</f>
        <v>021052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佐藤　みどり</v>
      </c>
      <c r="D9" s="267"/>
      <c r="E9" s="267"/>
      <c r="F9" s="267"/>
      <c r="G9" s="273">
        <f>IF(入力!G9="","",入力!G9)</f>
        <v>23126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瞳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5" t="s">
        <v>6</v>
      </c>
      <c r="B17" s="265"/>
      <c r="C17" s="276" t="str">
        <f>IF(入力!C17="","",入力!C17&amp;"　"&amp;入力!E17)</f>
        <v>船橋市丸山4-1-2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047-439-1700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090－4068－9156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蔦川　詩織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船橋市立丸山小学校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513551039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中村　渚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船橋市立丸山小学校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512439298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生田目　椿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鎌ヶ谷市立南部小学校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516909645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氏家　梨菜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松戸市立稔台小学校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513496047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小塚　若夏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514312233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飛鷹　さくら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船橋市立丸山小学校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514312246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堀田　結月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船橋市立丸山小学校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515879690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岡安　歩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船橋市立丸山小学校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515896820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丸山VCｶﾞｰﾙｽﾞ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430937888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中林　郁衣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 t="str">
        <f>IF(入力!G7="","",入力!G7)</f>
        <v>021052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佐藤　みどり</v>
      </c>
      <c r="D9" s="267"/>
      <c r="E9" s="267"/>
      <c r="F9" s="267"/>
      <c r="G9" s="273">
        <f>IF(入力!G9="","",入力!G9)</f>
        <v>23126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5"/>
      <c r="B14" s="265"/>
      <c r="C14" s="270"/>
      <c r="D14" s="271"/>
      <c r="E14" s="271"/>
      <c r="F14" s="271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5" t="s">
        <v>5</v>
      </c>
      <c r="B15" s="265"/>
      <c r="C15" s="266" t="str">
        <f>IF(入力!C16="","",入力!C16&amp;"　"&amp;入力!E16)</f>
        <v>中村　瞳</v>
      </c>
      <c r="D15" s="267"/>
      <c r="E15" s="267"/>
      <c r="F15" s="274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5"/>
      <c r="B16" s="265"/>
      <c r="C16" s="270"/>
      <c r="D16" s="271"/>
      <c r="E16" s="271"/>
      <c r="F16" s="275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5" t="s">
        <v>6</v>
      </c>
      <c r="B17" s="265"/>
      <c r="C17" s="276" t="str">
        <f>IF(入力!C17="","",入力!C17&amp;"　"&amp;入力!E17)</f>
        <v>船橋市丸山4-1-2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047-439-1700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090－4068－9156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蔦川　詩織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船橋市立丸山小学校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513551039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中村　渚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船橋市立丸山小学校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512439298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生田目　椿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鎌ヶ谷市立南部小学校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516909645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氏家　梨菜</v>
      </c>
      <c r="D31" s="267"/>
      <c r="E31" s="267"/>
      <c r="F31" s="267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松戸市立稔台小学校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513496047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小塚　若夏</v>
      </c>
      <c r="D33" s="267"/>
      <c r="E33" s="267"/>
      <c r="F33" s="267"/>
      <c r="G33" s="265">
        <f>IF(入力!G33="","",入力!G33)</f>
        <v>4</v>
      </c>
      <c r="H33" s="265" t="str">
        <f>IF(入力!H33="","",入力!H33)</f>
        <v/>
      </c>
      <c r="I33" s="265" t="str">
        <f>IF(入力!I33="","",入力!I33)</f>
        <v>船橋市立丸山小学校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514312233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飛鷹　さくら</v>
      </c>
      <c r="D35" s="267"/>
      <c r="E35" s="267"/>
      <c r="F35" s="267"/>
      <c r="G35" s="265">
        <f>IF(入力!G35="","",入力!G35)</f>
        <v>4</v>
      </c>
      <c r="H35" s="265" t="str">
        <f>IF(入力!H35="","",入力!H35)</f>
        <v/>
      </c>
      <c r="I35" s="265" t="str">
        <f>IF(入力!I35="","",入力!I35)</f>
        <v>船橋市立丸山小学校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514312246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堀田　結月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船橋市立丸山小学校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515879690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岡安　歩</v>
      </c>
      <c r="D39" s="267"/>
      <c r="E39" s="267"/>
      <c r="F39" s="267"/>
      <c r="G39" s="265">
        <f>IF(入力!G39="","",入力!G39)</f>
        <v>4</v>
      </c>
      <c r="H39" s="265" t="str">
        <f>IF(入力!H39="","",入力!H39)</f>
        <v/>
      </c>
      <c r="I39" s="265" t="str">
        <f>IF(入力!I39="","",入力!I39)</f>
        <v>船橋市立丸山小学校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515896820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65" t="str">
        <f>IF(入力!G41="","",入力!G41)</f>
        <v/>
      </c>
      <c r="H41" s="265" t="str">
        <f>IF(入力!H41="","",入力!H41)</f>
        <v/>
      </c>
      <c r="I41" s="265" t="str">
        <f>IF(入力!I41="","",入力!I41)</f>
        <v/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 t="str">
        <f>IF(入力!M41="","",入力!M41)</f>
        <v/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65" t="str">
        <f>IF(入力!G43="","",入力!G43)</f>
        <v/>
      </c>
      <c r="H43" s="265" t="str">
        <f>IF(入力!H43="","",入力!H43)</f>
        <v/>
      </c>
      <c r="I43" s="265" t="str">
        <f>IF(入力!I43="","",入力!I43)</f>
        <v/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 t="str">
        <f>IF(入力!M43="","",入力!M43)</f>
        <v/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10</v>
      </c>
      <c r="J5" s="445" t="str">
        <f>IF(入力!A55="","",入力!A55)</f>
        <v xml:space="preserve">『返事、挨拶、行動、思いやり、感謝』の５つを大切にして、バレーボールに取り組んでいます。県大会一勝目指して！頑張ります！！
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21015</v>
      </c>
      <c r="B7" s="33" t="str">
        <f>IF(入力!C3="","",入力!C3)</f>
        <v>丸山VCｶﾞｰﾙｽﾞ</v>
      </c>
      <c r="C7" s="33" t="str">
        <f>IF(入力!C2="","",入力!C2)</f>
        <v>ﾏﾙﾔﾏﾌﾞｲｼｰ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東武ｱｰﾊﾞﾝﾊﾟｰｸﾗｲﾝ</v>
      </c>
      <c r="S7" s="33" t="str">
        <f>IF(入力!AE5="","",入力!AE5)</f>
        <v>馬込沢</v>
      </c>
      <c r="T7" s="33"/>
      <c r="U7" s="33">
        <f>IF(入力!C4="","",入力!C4)</f>
        <v>430937888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中林</v>
      </c>
      <c r="D16" s="33" t="str">
        <f>IF(入力!E8="","",入力!E8)</f>
        <v>郁衣</v>
      </c>
      <c r="E16" s="33" t="str">
        <f>IF(入力!C7="","",入力!C7)</f>
        <v>ﾅｶﾊﾞﾔｼ</v>
      </c>
      <c r="F16" s="33" t="str">
        <f>IF(入力!E7="","",入力!E7)</f>
        <v>ｲｸｴ</v>
      </c>
      <c r="G16" s="33" t="str">
        <f>IF(入力!G7="","",入力!G7)</f>
        <v>021052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0021</v>
      </c>
      <c r="T16" s="33" t="str">
        <f>IF(入力!P8="","",入力!P8)</f>
        <v>船橋市海神3-20-14A205</v>
      </c>
      <c r="U16" s="33" t="str">
        <f>IF(入力!AL7="","",入力!AL7)</f>
        <v>090</v>
      </c>
      <c r="V16" s="33" t="str">
        <f>IF(入力!AK8="","",入力!AK8)</f>
        <v>5190</v>
      </c>
      <c r="W16" s="33" t="str">
        <f>IF(入力!AP8="","",入力!AP8)</f>
        <v>0363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みどり</v>
      </c>
      <c r="E17" s="33" t="str">
        <f>IF(入力!C9="","",入力!C9)</f>
        <v>ｻﾄｳ</v>
      </c>
      <c r="F17" s="33" t="str">
        <f>IF(入力!E9="","",入力!E9)</f>
        <v>ﾐﾄﾞﾘ</v>
      </c>
      <c r="G17" s="33">
        <f>IF(入力!G9="","",入力!G9)</f>
        <v>23126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2231</v>
      </c>
      <c r="T17" s="33" t="str">
        <f>IF(入力!P10="","",入力!P10)</f>
        <v>松戸市稔台7-8-22-604</v>
      </c>
      <c r="U17" s="33" t="str">
        <f>IF(入力!AL9="","",入力!AL9)</f>
        <v>090</v>
      </c>
      <c r="V17" s="33" t="str">
        <f>IF(入力!AK10="","",入力!AK10)</f>
        <v>5521</v>
      </c>
      <c r="W17" s="33" t="str">
        <f>IF(入力!AP10="","",入力!AP10)</f>
        <v>8749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中村</v>
      </c>
      <c r="D22" s="33" t="str">
        <f>IF(入力!E16="","",入力!E16)</f>
        <v>瞳</v>
      </c>
      <c r="E22" s="33" t="str">
        <f>IF(入力!C15="","",入力!C15)</f>
        <v>ﾅｶﾑﾗ</v>
      </c>
      <c r="F22" s="33" t="str">
        <f>IF(入力!E15="","",入力!E15)</f>
        <v>ﾋﾄﾐ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4068</v>
      </c>
      <c r="P22" s="33">
        <f>IF(入力!G21="","",入力!G21)</f>
        <v>9156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船橋市丸山4-1-2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1700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蔦川</v>
      </c>
      <c r="D24" s="75" t="str">
        <f>VLOOKUP($B$51,$A$53:$F$352,4)</f>
        <v>詩織</v>
      </c>
      <c r="E24" s="75" t="str">
        <f>VLOOKUP($B$51,$A$53:$F$352,5)</f>
        <v>ﾂﾀｶﾞﾜ</v>
      </c>
      <c r="F24" s="75" t="str">
        <f>VLOOKUP($B$51,$A$53:$F$352,6)</f>
        <v>ｼｵﾘ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蔦川</v>
      </c>
      <c r="D53" s="33" t="str">
        <f>IF(入力!E26="","",入力!E26)</f>
        <v>詩織</v>
      </c>
      <c r="E53" s="33" t="str">
        <f>IF(入力!C25="","",入力!C25)</f>
        <v>ﾂﾀｶﾞﾜ</v>
      </c>
      <c r="F53" s="33" t="str">
        <f>IF(入力!E25="","",入力!E25)</f>
        <v>ｼｵﾘ</v>
      </c>
      <c r="G53" s="33">
        <f>IF(入力!M25="","",入力!M25)</f>
        <v>513551039</v>
      </c>
      <c r="H53" s="33" t="str">
        <f>IF(入力!I25="","",入力!I25)</f>
        <v>船橋市立丸山小学校</v>
      </c>
      <c r="I53" s="33">
        <f>IF(入力!G25="","",入力!G25)</f>
        <v>6</v>
      </c>
      <c r="J53" s="33">
        <f>IF(入力!P25="","",入力!P25)</f>
        <v>163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中村</v>
      </c>
      <c r="D54" s="33" t="str">
        <f>IF(入力!E28="","",入力!E28)</f>
        <v>渚</v>
      </c>
      <c r="E54" s="33" t="str">
        <f>IF(入力!C27="","",入力!C27)</f>
        <v>ﾅｶﾑﾗ</v>
      </c>
      <c r="F54" s="33" t="str">
        <f>IF(入力!E27="","",入力!E27)</f>
        <v>ﾅｷﾞｻ</v>
      </c>
      <c r="G54" s="33">
        <f>IF(入力!M27="","",入力!M27)</f>
        <v>512439298</v>
      </c>
      <c r="H54" s="33" t="str">
        <f>IF(入力!I27="","",入力!I27)</f>
        <v>船橋市立丸山小学校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生田目</v>
      </c>
      <c r="D55" s="33" t="str">
        <f>IF(入力!E30="","",入力!E30)</f>
        <v>椿</v>
      </c>
      <c r="E55" s="33" t="str">
        <f>IF(入力!C29="","",入力!C29)</f>
        <v>ﾅﾏﾀﾒ</v>
      </c>
      <c r="F55" s="33" t="str">
        <f>IF(入力!E29="","",入力!E29)</f>
        <v>ﾂﾊﾞｷ</v>
      </c>
      <c r="G55" s="33">
        <f>IF(入力!M29="","",入力!M29)</f>
        <v>516909645</v>
      </c>
      <c r="H55" s="33" t="str">
        <f>IF(入力!I29="","",入力!I29)</f>
        <v>鎌ヶ谷市立南部小学校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氏家</v>
      </c>
      <c r="D56" s="33" t="str">
        <f>IF(入力!E32="","",入力!E32)</f>
        <v>梨菜</v>
      </c>
      <c r="E56" s="33" t="str">
        <f>IF(入力!C31="","",入力!C31)</f>
        <v>ｳｼﾞｲｴ</v>
      </c>
      <c r="F56" s="33" t="str">
        <f>IF(入力!E31="","",入力!E31)</f>
        <v>ﾘﾅ</v>
      </c>
      <c r="G56" s="33">
        <f>IF(入力!M31="","",入力!M31)</f>
        <v>513496047</v>
      </c>
      <c r="H56" s="33" t="str">
        <f>IF(入力!I31="","",入力!I31)</f>
        <v>松戸市立稔台小学校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小塚</v>
      </c>
      <c r="D57" s="33" t="str">
        <f>IF(入力!E34="","",入力!E34)</f>
        <v>若夏</v>
      </c>
      <c r="E57" s="33" t="str">
        <f>IF(入力!C33="","",入力!C33)</f>
        <v>ｺﾂﾞｶ</v>
      </c>
      <c r="F57" s="33" t="str">
        <f>IF(入力!E33="","",入力!E33)</f>
        <v>ﾜｶﾅ</v>
      </c>
      <c r="G57" s="33">
        <f>IF(入力!M33="","",入力!M33)</f>
        <v>514312233</v>
      </c>
      <c r="H57" s="33" t="str">
        <f>IF(入力!I33="","",入力!I33)</f>
        <v>船橋市立丸山小学校</v>
      </c>
      <c r="I57" s="33">
        <f>IF(入力!G33="","",入力!G33)</f>
        <v>4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飛鷹</v>
      </c>
      <c r="D58" s="33" t="str">
        <f>IF(入力!E36="","",入力!E36)</f>
        <v>さくら</v>
      </c>
      <c r="E58" s="33" t="str">
        <f>IF(入力!C35="","",入力!C35)</f>
        <v>ﾋﾀｶ</v>
      </c>
      <c r="F58" s="33" t="str">
        <f>IF(入力!E35="","",入力!E35)</f>
        <v>ｻｸﾗ</v>
      </c>
      <c r="G58" s="33">
        <f>IF(入力!M35="","",入力!M35)</f>
        <v>514312246</v>
      </c>
      <c r="H58" s="33" t="str">
        <f>IF(入力!I35="","",入力!I35)</f>
        <v>船橋市立丸山小学校</v>
      </c>
      <c r="I58" s="33">
        <f>IF(入力!G35="","",入力!G35)</f>
        <v>4</v>
      </c>
      <c r="J58" s="33">
        <f>IF(入力!P35="","",入力!P35)</f>
        <v>157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堀田</v>
      </c>
      <c r="D59" s="33" t="str">
        <f>IF(入力!E38="","",入力!E38)</f>
        <v>結月</v>
      </c>
      <c r="E59" s="33" t="str">
        <f>IF(入力!C37="","",入力!C37)</f>
        <v>ﾎｯﾀ</v>
      </c>
      <c r="F59" s="33" t="str">
        <f>IF(入力!E37="","",入力!E37)</f>
        <v>ﾕﾂﾞｷ</v>
      </c>
      <c r="G59" s="33">
        <f>IF(入力!M37="","",入力!M37)</f>
        <v>515879690</v>
      </c>
      <c r="H59" s="33" t="str">
        <f>IF(入力!I37="","",入力!I37)</f>
        <v>船橋市立丸山小学校</v>
      </c>
      <c r="I59" s="33">
        <f>IF(入力!G37="","",入力!G37)</f>
        <v>4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岡安</v>
      </c>
      <c r="D60" s="33" t="str">
        <f>IF(入力!E40="","",入力!E40)</f>
        <v>歩</v>
      </c>
      <c r="E60" s="33" t="str">
        <f>IF(入力!C39="","",入力!C39)</f>
        <v>ｵｶﾔｽ</v>
      </c>
      <c r="F60" s="33" t="str">
        <f>IF(入力!E39="","",入力!E39)</f>
        <v>ｱﾕﾐ</v>
      </c>
      <c r="G60" s="33">
        <f>IF(入力!M39="","",入力!M39)</f>
        <v>515896820</v>
      </c>
      <c r="H60" s="33" t="str">
        <f>IF(入力!I39="","",入力!I39)</f>
        <v>船橋市立丸山小学校</v>
      </c>
      <c r="I60" s="33">
        <f>IF(入力!G39="","",入力!G39)</f>
        <v>4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nakamura</cp:lastModifiedBy>
  <cp:lastPrinted>2018-05-17T02:13:18Z</cp:lastPrinted>
  <dcterms:created xsi:type="dcterms:W3CDTF">2014-04-05T09:56:00Z</dcterms:created>
  <dcterms:modified xsi:type="dcterms:W3CDTF">2018-09-24T04:32:49Z</dcterms:modified>
</cp:coreProperties>
</file>