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みはる\"/>
    </mc:Choice>
  </mc:AlternateContent>
  <xr:revisionPtr revIDLastSave="0" documentId="13_ncr:1_{A0E11EA8-F01D-4BB1-A93B-2862194BD778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<sst xmlns="http://schemas.openxmlformats.org/spreadsheetml/2006/main" count="290" uniqueCount="213">
  <si>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</si>
  <si>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</si>
  <si>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</si>
  <si>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</si>
  <si>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</si>
  <si>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</si>
  <si>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</si>
  <si>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</si>
  <si>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</si>
  <si>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</si>
  <si>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</si>
  <si>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</si>
  <si>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</si>
  <si>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</si>
  <si>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</si>
  <si>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</si>
  <si>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</si>
  <si>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</si>
  <si>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</si>
  <si>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</si>
  <si>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</si>
  <si>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</si>
  <si>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</si>
  <si>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</si>
  <si>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</si>
  <si>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</si>
  <si>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</si>
  <si>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</si>
  <si>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</si>
  <si>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</si>
  <si>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</si>
  <si>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</si>
  <si>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</si>
  <si>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</si>
  <si>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</si>
  <si>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</si>
  <si>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</si>
  <si>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</si>
  <si>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</si>
  <si>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</si>
  <si>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</si>
  <si>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</si>
  <si>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</si>
  <si>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</si>
  <si>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</si>
  <si>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</si>
  <si>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</si>
  <si>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</si>
  <si>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</si>
  <si>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</si>
  <si>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</si>
  <si>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</si>
  <si>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</si>
  <si>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</si>
  <si>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</si>
  <si>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</si>
  <si>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</si>
  <si>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</si>
  <si>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</si>
  <si>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</si>
  <si>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</si>
  <si>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</si>
  <si>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</si>
  <si>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</si>
  <si>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</si>
  <si>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</si>
  <si>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</si>
  <si>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</si>
  <si>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</si>
  <si>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</si>
  <si>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</si>
  <si>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</si>
  <si>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</si>
  <si>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</si>
  <si>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</si>
  <si>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</si>
  <si>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</si>
  <si>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</si>
  <si>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</si>
  <si>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</si>
  <si>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</si>
  <si>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</si>
  <si>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</si>
  <si>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</si>
  <si>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</si>
  <si>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</si>
  <si>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</si>
  <si>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</si>
  <si>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</si>
  <si>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</si>
  <si>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</si>
  <si>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</si>
  <si>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</si>
  <si>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</si>
  <si>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</si>
  <si>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</si>
  <si>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</si>
  <si>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</si>
  <si>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</si>
  <si>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</si>
  <si>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</si>
  <si>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</si>
  <si>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</si>
  <si>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</si>
  <si>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</si>
  <si>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</si>
  <si>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</si>
  <si>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</si>
  <si>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</si>
  <si>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</si>
  <si>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</si>
  <si>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</si>
  <si>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</si>
  <si>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</si>
  <si>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</si>
  <si>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</si>
  <si>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</si>
  <si>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</si>
  <si>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</si>
  <si>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</si>
  <si>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</si>
  <si>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</si>
  <si>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</si>
  <si>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</si>
  <si>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</si>
  <si>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</si>
  <si>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</si>
  <si>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</si>
  <si>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</si>
  <si>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</si>
  <si>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</si>
  <si>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</si>
  <si>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</si>
  <si>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</si>
  <si>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</si>
  <si>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</si>
  <si>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薬円台</t>
    <rPh sb="0" eb="3">
      <t>ヤクエンダイ</t>
    </rPh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</si>
  <si>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</si>
  <si>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</si>
  <si>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</si>
  <si>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0072</t>
    <phoneticPr fontId="2"/>
  </si>
  <si>
    <t>船橋市三山1-41-1-504</t>
    <rPh sb="0" eb="3">
      <t>フナバシシ</t>
    </rPh>
    <rPh sb="3" eb="5">
      <t>ミヤマ</t>
    </rPh>
    <phoneticPr fontId="2"/>
  </si>
  <si>
    <t>274</t>
    <phoneticPr fontId="2"/>
  </si>
  <si>
    <t>0072</t>
    <phoneticPr fontId="2"/>
  </si>
  <si>
    <t>047</t>
    <phoneticPr fontId="2"/>
  </si>
  <si>
    <t>477</t>
    <phoneticPr fontId="2"/>
  </si>
  <si>
    <t>7289</t>
    <phoneticPr fontId="2"/>
  </si>
  <si>
    <t>80歳</t>
    <rPh sb="2" eb="3">
      <t>サイ</t>
    </rPh>
    <phoneticPr fontId="2"/>
  </si>
  <si>
    <t>43歳</t>
    <rPh sb="2" eb="3">
      <t>サイ</t>
    </rPh>
    <phoneticPr fontId="2"/>
  </si>
  <si>
    <r>
      <t>43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</si>
  <si>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476</t>
    <phoneticPr fontId="2"/>
  </si>
  <si>
    <t>2752</t>
    <phoneticPr fontId="2"/>
  </si>
  <si>
    <t>クサカ</t>
    <phoneticPr fontId="2"/>
  </si>
  <si>
    <t>カズコ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</si>
  <si>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</si>
  <si>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</si>
  <si>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ナカムラ</t>
    <phoneticPr fontId="2"/>
  </si>
  <si>
    <t>ユウキ</t>
    <phoneticPr fontId="2"/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</si>
  <si>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</si>
  <si>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</si>
  <si>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マリコ</t>
    <phoneticPr fontId="2"/>
  </si>
  <si>
    <t>麻里子</t>
    <rPh sb="0" eb="3">
      <t>マリコ</t>
    </rPh>
    <phoneticPr fontId="2"/>
  </si>
  <si>
    <t>セキ</t>
    <phoneticPr fontId="2"/>
  </si>
  <si>
    <t>アン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</si>
  <si>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</si>
  <si>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関</t>
    <rPh sb="0" eb="1">
      <t>セキ</t>
    </rPh>
    <phoneticPr fontId="2"/>
  </si>
  <si>
    <t>あん</t>
    <phoneticPr fontId="2"/>
  </si>
  <si>
    <t>キシモト</t>
    <phoneticPr fontId="2"/>
  </si>
  <si>
    <t>リナ</t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</si>
  <si>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</si>
  <si>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岸本</t>
    <rPh sb="0" eb="2">
      <t>キシモト</t>
    </rPh>
    <phoneticPr fontId="2"/>
  </si>
  <si>
    <t>莉奈</t>
    <rPh sb="0" eb="1">
      <t>リ</t>
    </rPh>
    <rPh sb="1" eb="2">
      <t>ナ</t>
    </rPh>
    <phoneticPr fontId="2"/>
  </si>
  <si>
    <t>ハラ</t>
    <phoneticPr fontId="2"/>
  </si>
  <si>
    <t>カオル</t>
    <phoneticPr fontId="2"/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</si>
  <si>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</si>
  <si>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原</t>
    <rPh sb="0" eb="1">
      <t>ハラ</t>
    </rPh>
    <phoneticPr fontId="2"/>
  </si>
  <si>
    <t>歌織</t>
    <rPh sb="0" eb="1">
      <t>ウタ</t>
    </rPh>
    <rPh sb="1" eb="2">
      <t>オ</t>
    </rPh>
    <phoneticPr fontId="2"/>
  </si>
  <si>
    <t>タナカ</t>
    <phoneticPr fontId="2"/>
  </si>
  <si>
    <t>アオイ</t>
    <phoneticPr fontId="2"/>
  </si>
  <si>
    <t>田中</t>
    <rPh sb="0" eb="2">
      <t>タナカ</t>
    </rPh>
    <phoneticPr fontId="2"/>
  </si>
  <si>
    <t>葵彩</t>
    <rPh sb="0" eb="1">
      <t>アオイ</t>
    </rPh>
    <rPh sb="1" eb="2">
      <t>アヤ</t>
    </rPh>
    <phoneticPr fontId="2"/>
  </si>
  <si>
    <t>ヤゲタ</t>
    <phoneticPr fontId="2"/>
  </si>
  <si>
    <t>リオ</t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</si>
  <si>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</si>
  <si>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谷下田</t>
    <rPh sb="0" eb="3">
      <t>ヤゲタ</t>
    </rPh>
    <phoneticPr fontId="2"/>
  </si>
  <si>
    <t>璃桜</t>
    <rPh sb="0" eb="1">
      <t>リ</t>
    </rPh>
    <rPh sb="1" eb="2">
      <t>サクラ</t>
    </rPh>
    <phoneticPr fontId="2"/>
  </si>
  <si>
    <t>エバト</t>
    <phoneticPr fontId="2"/>
  </si>
  <si>
    <t>ミツキ</t>
    <phoneticPr fontId="2"/>
  </si>
  <si>
    <t>江波戸</t>
    <rPh sb="0" eb="3">
      <t>エバト</t>
    </rPh>
    <phoneticPr fontId="2"/>
  </si>
  <si>
    <t>美月</t>
    <rPh sb="0" eb="1">
      <t>ビ</t>
    </rPh>
    <rPh sb="1" eb="2">
      <t>ツキ</t>
    </rPh>
    <phoneticPr fontId="2"/>
  </si>
  <si>
    <t>シノハラ</t>
    <phoneticPr fontId="2"/>
  </si>
  <si>
    <t>チユ</t>
    <phoneticPr fontId="2"/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</si>
  <si>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</si>
  <si>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篠原</t>
    <rPh sb="0" eb="2">
      <t>シノハラ</t>
    </rPh>
    <phoneticPr fontId="2"/>
  </si>
  <si>
    <t>千優</t>
    <rPh sb="0" eb="1">
      <t>セン</t>
    </rPh>
    <rPh sb="1" eb="2">
      <t>ヤサ</t>
    </rPh>
    <phoneticPr fontId="2"/>
  </si>
  <si>
    <t>①</t>
    <phoneticPr fontId="2"/>
  </si>
  <si>
    <t>清水</t>
    <rPh sb="0" eb="2">
      <t>シミズ</t>
    </rPh>
    <phoneticPr fontId="2"/>
  </si>
  <si>
    <t>新菜</t>
    <rPh sb="0" eb="1">
      <t>アタラ</t>
    </rPh>
    <rPh sb="1" eb="2">
      <t>ナ</t>
    </rPh>
    <phoneticPr fontId="2"/>
  </si>
  <si>
    <t>シミズ</t>
    <phoneticPr fontId="2"/>
  </si>
  <si>
    <t>ニイナ</t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</si>
  <si>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</si>
  <si>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タカマツ</t>
    <phoneticPr fontId="2"/>
  </si>
  <si>
    <t>髙松</t>
    <rPh sb="0" eb="2">
      <t>タカマツ</t>
    </rPh>
    <phoneticPr fontId="2"/>
  </si>
  <si>
    <t>ミノリ</t>
    <phoneticPr fontId="2"/>
  </si>
  <si>
    <t>みのり</t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</si>
  <si>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</si>
  <si>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ヤマグチ</t>
    <phoneticPr fontId="2"/>
  </si>
  <si>
    <t>山口</t>
    <rPh sb="0" eb="2">
      <t>ヤマグチ</t>
    </rPh>
    <phoneticPr fontId="2"/>
  </si>
  <si>
    <t>マリノ</t>
    <phoneticPr fontId="2"/>
  </si>
  <si>
    <t>真梨乃</t>
    <phoneticPr fontId="2"/>
  </si>
  <si>
    <t>船橋市立薬円台南小学校</t>
    <rPh sb="0" eb="4">
      <t>フナバシシリツ</t>
    </rPh>
    <rPh sb="4" eb="7">
      <t>ヤクエンダイ</t>
    </rPh>
    <rPh sb="7" eb="8">
      <t>ミナミ</t>
    </rPh>
    <rPh sb="8" eb="11">
      <t>ショウガッコウ</t>
    </rPh>
    <phoneticPr fontId="2"/>
  </si>
  <si>
    <t>「良いバレーボール選手である前に良い小学生であること」
バレーボールの技術はもちろんのこと、礼儀やマナー、感謝の気持ちを忘れない、遊ぶ時は全力で遊ぶ！等々
日々学び遊び、バレーボールを全力で楽しんでいます。</t>
    <phoneticPr fontId="2"/>
  </si>
  <si>
    <r>
      <t>11</t>
    </r>
    <r>
      <rPr>
        <sz val="11"/>
        <color rgb="FF000000"/>
        <rFont val="ＭＳ Ｐゴシック"/>
        <family val="2"/>
        <charset val="128"/>
      </rPr>
      <t>冊</t>
    </r>
    <rPh sb="2" eb="3">
      <t>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</si>
</sst>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23" fillId="0" borderId="73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399F51BE-326F-4961-976A-7270CF546A8A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id="{496DD4EE-05DB-4E97-AEAD-6D844F4DE14D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id="{FFEE1A66-BAFC-4FD8-BF0C-172EDB80BB55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E2AA64FB-7B81-4D2C-BC35-A7136BD26EED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30" sqref="AL3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81" t="s">
        <v>121</v>
      </c>
      <c r="B2" s="182"/>
      <c r="C2" s="243" t="s">
        <v>133</v>
      </c>
      <c r="D2" s="183"/>
      <c r="E2" s="183"/>
      <c r="F2" s="183"/>
      <c r="G2" s="183"/>
      <c r="H2" s="183"/>
      <c r="I2" s="184"/>
      <c r="J2" s="65" t="s">
        <v>119</v>
      </c>
      <c r="K2" s="66"/>
      <c r="L2" s="66"/>
      <c r="M2" s="66"/>
      <c r="N2" s="66"/>
      <c r="O2" s="67"/>
      <c r="P2" s="65" t="s">
        <v>97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80" t="s">
        <v>101</v>
      </c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5" t="s">
        <v>122</v>
      </c>
      <c r="B3" s="186"/>
      <c r="C3" s="242" t="s">
        <v>132</v>
      </c>
      <c r="D3" s="187"/>
      <c r="E3" s="187"/>
      <c r="F3" s="187"/>
      <c r="G3" s="187"/>
      <c r="H3" s="187"/>
      <c r="I3" s="188"/>
      <c r="J3" s="62" t="s">
        <v>91</v>
      </c>
      <c r="K3" s="63"/>
      <c r="L3" s="63"/>
      <c r="M3" s="63"/>
      <c r="N3" s="63"/>
      <c r="O3" s="64"/>
      <c r="P3" s="178" t="s">
        <v>134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2" t="s">
        <v>123</v>
      </c>
      <c r="B4" s="83"/>
      <c r="C4" s="72">
        <v>433625841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245">
        <v>21022</v>
      </c>
      <c r="K5" s="245"/>
      <c r="L5" s="245"/>
      <c r="M5" s="245"/>
      <c r="N5" s="245"/>
      <c r="O5" s="245"/>
      <c r="P5" s="244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244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8" t="s">
        <v>107</v>
      </c>
      <c r="D6" s="199"/>
      <c r="E6" s="173" t="s">
        <v>108</v>
      </c>
      <c r="F6" s="17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8" t="s">
        <v>95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96</v>
      </c>
      <c r="AL6" s="177"/>
      <c r="AM6" s="177"/>
      <c r="AN6" s="177"/>
      <c r="AO6" s="177"/>
      <c r="AP6" s="177"/>
      <c r="AQ6" s="177"/>
      <c r="AR6" s="177"/>
      <c r="AS6" s="177"/>
      <c r="AT6" s="37" t="s">
        <v>124</v>
      </c>
    </row>
    <row r="7" spans="1:51" ht="13.5" customHeight="1">
      <c r="A7" s="78"/>
      <c r="B7" s="79"/>
      <c r="C7" s="254" t="s">
        <v>152</v>
      </c>
      <c r="D7" s="89"/>
      <c r="E7" s="255" t="s">
        <v>153</v>
      </c>
      <c r="F7" s="90"/>
      <c r="G7" s="71">
        <v>507306028</v>
      </c>
      <c r="H7" s="71"/>
      <c r="I7" s="71"/>
      <c r="J7" s="71"/>
      <c r="K7" s="71"/>
      <c r="L7" s="71"/>
      <c r="M7" s="71">
        <v>217584</v>
      </c>
      <c r="N7" s="71"/>
      <c r="O7" s="71"/>
      <c r="P7" s="68" t="s">
        <v>7</v>
      </c>
      <c r="Q7" s="69"/>
      <c r="R7" s="246" t="s">
        <v>137</v>
      </c>
      <c r="S7" s="87"/>
      <c r="T7" s="87"/>
      <c r="U7" s="87"/>
      <c r="V7" s="30" t="s">
        <v>8</v>
      </c>
      <c r="W7" s="247" t="s">
        <v>138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49" t="s">
        <v>144</v>
      </c>
      <c r="AM7" s="121"/>
      <c r="AN7" s="121"/>
      <c r="AO7" s="121"/>
      <c r="AP7" s="121"/>
      <c r="AQ7" s="121"/>
      <c r="AR7" s="121"/>
      <c r="AS7" s="39" t="s">
        <v>10</v>
      </c>
      <c r="AT7" s="252" t="s">
        <v>147</v>
      </c>
    </row>
    <row r="8" spans="1:51" ht="18" customHeight="1">
      <c r="A8" s="78"/>
      <c r="B8" s="79"/>
      <c r="C8" s="256" t="s">
        <v>154</v>
      </c>
      <c r="D8" s="112"/>
      <c r="E8" s="257" t="s">
        <v>155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122" t="s">
        <v>139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250" t="s">
        <v>145</v>
      </c>
      <c r="AL8" s="124"/>
      <c r="AM8" s="124"/>
      <c r="AN8" s="124"/>
      <c r="AO8" s="40" t="s">
        <v>11</v>
      </c>
      <c r="AP8" s="251" t="s">
        <v>146</v>
      </c>
      <c r="AQ8" s="124"/>
      <c r="AR8" s="124"/>
      <c r="AS8" s="125"/>
      <c r="AT8" s="225"/>
    </row>
    <row r="9" spans="1:51" ht="14.5" customHeight="1">
      <c r="A9" s="78" t="s">
        <v>82</v>
      </c>
      <c r="B9" s="79"/>
      <c r="C9" s="254" t="s">
        <v>156</v>
      </c>
      <c r="D9" s="89"/>
      <c r="E9" s="255" t="s">
        <v>157</v>
      </c>
      <c r="F9" s="90"/>
      <c r="G9" s="71">
        <v>512947514</v>
      </c>
      <c r="H9" s="71"/>
      <c r="I9" s="71"/>
      <c r="J9" s="71">
        <v>282192</v>
      </c>
      <c r="K9" s="71"/>
      <c r="L9" s="71"/>
      <c r="M9" s="71"/>
      <c r="N9" s="71"/>
      <c r="O9" s="71"/>
      <c r="P9" s="68" t="s">
        <v>7</v>
      </c>
      <c r="Q9" s="69"/>
      <c r="R9" s="246" t="s">
        <v>137</v>
      </c>
      <c r="S9" s="87"/>
      <c r="T9" s="87"/>
      <c r="U9" s="87"/>
      <c r="V9" s="30" t="s">
        <v>8</v>
      </c>
      <c r="W9" s="247" t="s">
        <v>140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49" t="s">
        <v>144</v>
      </c>
      <c r="AM9" s="121"/>
      <c r="AN9" s="121"/>
      <c r="AO9" s="121"/>
      <c r="AP9" s="121"/>
      <c r="AQ9" s="121"/>
      <c r="AR9" s="121"/>
      <c r="AS9" s="39" t="s">
        <v>126</v>
      </c>
      <c r="AT9" s="253" t="s">
        <v>148</v>
      </c>
    </row>
    <row r="10" spans="1:51" ht="18" customHeight="1">
      <c r="A10" s="78"/>
      <c r="B10" s="79"/>
      <c r="C10" s="256" t="s">
        <v>158</v>
      </c>
      <c r="D10" s="112"/>
      <c r="E10" s="257" t="s">
        <v>159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248" t="s">
        <v>141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5"/>
      <c r="AK10" s="250" t="s">
        <v>150</v>
      </c>
      <c r="AL10" s="124"/>
      <c r="AM10" s="124"/>
      <c r="AN10" s="124"/>
      <c r="AO10" s="40" t="s">
        <v>127</v>
      </c>
      <c r="AP10" s="251" t="s">
        <v>151</v>
      </c>
      <c r="AQ10" s="124"/>
      <c r="AR10" s="124"/>
      <c r="AS10" s="125"/>
      <c r="AT10" s="226"/>
    </row>
    <row r="11" spans="1:51" ht="14.5" customHeight="1">
      <c r="A11" s="78" t="s">
        <v>83</v>
      </c>
      <c r="B11" s="79"/>
      <c r="C11" s="254" t="s">
        <v>156</v>
      </c>
      <c r="D11" s="89"/>
      <c r="E11" s="255" t="s">
        <v>160</v>
      </c>
      <c r="F11" s="90"/>
      <c r="G11" s="71">
        <v>514809133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246" t="s">
        <v>142</v>
      </c>
      <c r="S11" s="87"/>
      <c r="T11" s="87"/>
      <c r="U11" s="87"/>
      <c r="V11" s="30" t="s">
        <v>8</v>
      </c>
      <c r="W11" s="247" t="s">
        <v>143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249" t="s">
        <v>144</v>
      </c>
      <c r="AM11" s="121"/>
      <c r="AN11" s="121"/>
      <c r="AO11" s="121"/>
      <c r="AP11" s="121"/>
      <c r="AQ11" s="121"/>
      <c r="AR11" s="121"/>
      <c r="AS11" s="39" t="s">
        <v>126</v>
      </c>
      <c r="AT11" s="226" t="s">
        <v>149</v>
      </c>
    </row>
    <row r="12" spans="1:51" ht="18" customHeight="1">
      <c r="A12" s="78"/>
      <c r="B12" s="79"/>
      <c r="C12" s="256" t="s">
        <v>158</v>
      </c>
      <c r="D12" s="112"/>
      <c r="E12" s="257" t="s">
        <v>161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248" t="s">
        <v>141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5"/>
      <c r="AK12" s="250" t="s">
        <v>150</v>
      </c>
      <c r="AL12" s="124"/>
      <c r="AM12" s="124"/>
      <c r="AN12" s="124"/>
      <c r="AO12" s="40" t="s">
        <v>127</v>
      </c>
      <c r="AP12" s="251" t="s">
        <v>151</v>
      </c>
      <c r="AQ12" s="124"/>
      <c r="AR12" s="124"/>
      <c r="AS12" s="125"/>
      <c r="AT12" s="226"/>
    </row>
    <row r="13" spans="1:51" ht="15" customHeight="1">
      <c r="A13" s="78" t="s">
        <v>84</v>
      </c>
      <c r="B13" s="79"/>
      <c r="C13" s="109"/>
      <c r="D13" s="89"/>
      <c r="E13" s="89"/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1"/>
      <c r="S13" s="161"/>
      <c r="T13" s="161"/>
      <c r="U13" s="161"/>
      <c r="V13" s="2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41"/>
      <c r="AL13" s="154"/>
      <c r="AM13" s="154"/>
      <c r="AN13" s="154"/>
      <c r="AO13" s="154"/>
      <c r="AP13" s="154"/>
      <c r="AQ13" s="154"/>
      <c r="AR13" s="154"/>
      <c r="AS13" s="42"/>
      <c r="AT13" s="227"/>
    </row>
    <row r="14" spans="1:51" ht="18" customHeight="1">
      <c r="A14" s="78"/>
      <c r="B14" s="79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3"/>
      <c r="AP14" s="159"/>
      <c r="AQ14" s="159"/>
      <c r="AR14" s="159"/>
      <c r="AS14" s="160"/>
      <c r="AT14" s="227"/>
    </row>
    <row r="15" spans="1:51" ht="15" customHeight="1">
      <c r="A15" s="117" t="s">
        <v>98</v>
      </c>
      <c r="B15" s="79"/>
      <c r="C15" s="254" t="s">
        <v>152</v>
      </c>
      <c r="D15" s="89"/>
      <c r="E15" s="255" t="s">
        <v>153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246" t="s">
        <v>137</v>
      </c>
      <c r="S15" s="87"/>
      <c r="T15" s="87"/>
      <c r="U15" s="87"/>
      <c r="V15" s="29" t="s">
        <v>8</v>
      </c>
      <c r="W15" s="247" t="s">
        <v>138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49" t="s">
        <v>144</v>
      </c>
      <c r="AM15" s="121"/>
      <c r="AN15" s="121"/>
      <c r="AO15" s="121"/>
      <c r="AP15" s="121"/>
      <c r="AQ15" s="121"/>
      <c r="AR15" s="121"/>
      <c r="AS15" s="39" t="s">
        <v>126</v>
      </c>
      <c r="AT15" s="226"/>
    </row>
    <row r="16" spans="1:51" ht="18" customHeight="1">
      <c r="A16" s="78"/>
      <c r="B16" s="79"/>
      <c r="C16" s="256" t="s">
        <v>154</v>
      </c>
      <c r="D16" s="112"/>
      <c r="E16" s="257" t="s">
        <v>155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2" t="s">
        <v>139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250" t="s">
        <v>145</v>
      </c>
      <c r="AL16" s="124"/>
      <c r="AM16" s="124"/>
      <c r="AN16" s="124"/>
      <c r="AO16" s="40" t="s">
        <v>127</v>
      </c>
      <c r="AP16" s="251" t="s">
        <v>146</v>
      </c>
      <c r="AQ16" s="124"/>
      <c r="AR16" s="124"/>
      <c r="AS16" s="125"/>
      <c r="AT16" s="226"/>
    </row>
    <row r="17" spans="1:46">
      <c r="A17" s="78" t="s">
        <v>0</v>
      </c>
      <c r="B17" s="79"/>
      <c r="C17" s="129" t="str">
        <f>IF(P16="","",P16)</f>
        <v>船橋市田喜野井1-35-9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29" t="str">
        <f>IF(AL15="","",AL15&amp;"-"&amp;AK16&amp;"-"&amp;AP16)</f>
        <v>047-477-7289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>
        <v>80</v>
      </c>
      <c r="D21" s="57"/>
      <c r="E21" s="57">
        <v>3418</v>
      </c>
      <c r="F21" s="57"/>
      <c r="G21" s="57">
        <v>6712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15" t="s">
        <v>130</v>
      </c>
      <c r="B23" s="114" t="s">
        <v>86</v>
      </c>
      <c r="C23" s="130" t="s">
        <v>105</v>
      </c>
      <c r="D23" s="131"/>
      <c r="E23" s="132" t="s">
        <v>106</v>
      </c>
      <c r="F23" s="133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5" t="s">
        <v>99</v>
      </c>
      <c r="Q23" s="114"/>
      <c r="R23" s="114"/>
      <c r="S23" s="114"/>
      <c r="T23" s="19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6"/>
      <c r="B24" s="79"/>
      <c r="C24" s="140" t="s">
        <v>103</v>
      </c>
      <c r="D24" s="141"/>
      <c r="E24" s="142" t="s">
        <v>104</v>
      </c>
      <c r="F24" s="14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7"/>
      <c r="U24" s="1"/>
      <c r="V24" s="1"/>
      <c r="W24" s="1"/>
      <c r="X24" s="1"/>
      <c r="Y24" s="126" t="s">
        <v>100</v>
      </c>
      <c r="Z24" s="127"/>
      <c r="AA24" s="127"/>
      <c r="AB24" s="127"/>
      <c r="AC24" s="127"/>
      <c r="AD24" s="127"/>
      <c r="AE24" s="127"/>
      <c r="AF24" s="127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259" t="s">
        <v>195</v>
      </c>
      <c r="C25" s="254" t="s">
        <v>162</v>
      </c>
      <c r="D25" s="89"/>
      <c r="E25" s="255" t="s">
        <v>163</v>
      </c>
      <c r="F25" s="90"/>
      <c r="G25" s="91" t="s">
        <v>205</v>
      </c>
      <c r="H25" s="93"/>
      <c r="I25" s="258" t="s">
        <v>164</v>
      </c>
      <c r="J25" s="92"/>
      <c r="K25" s="92"/>
      <c r="L25" s="93"/>
      <c r="M25" s="91">
        <v>519020063</v>
      </c>
      <c r="N25" s="92"/>
      <c r="O25" s="93"/>
      <c r="P25" s="91">
        <v>158</v>
      </c>
      <c r="Q25" s="92"/>
      <c r="R25" s="92"/>
      <c r="S25" s="92"/>
      <c r="T25" s="97"/>
      <c r="U25" s="1"/>
      <c r="V25" s="1"/>
      <c r="W25" s="1"/>
      <c r="X25" s="1"/>
      <c r="Y25" s="99" t="s">
        <v>212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256" t="s">
        <v>165</v>
      </c>
      <c r="D26" s="112"/>
      <c r="E26" s="257" t="s">
        <v>166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254" t="s">
        <v>167</v>
      </c>
      <c r="D27" s="89"/>
      <c r="E27" s="255" t="s">
        <v>168</v>
      </c>
      <c r="F27" s="90"/>
      <c r="G27" s="91" t="s">
        <v>205</v>
      </c>
      <c r="H27" s="93"/>
      <c r="I27" s="258" t="s">
        <v>169</v>
      </c>
      <c r="J27" s="92"/>
      <c r="K27" s="92"/>
      <c r="L27" s="93"/>
      <c r="M27" s="91">
        <v>519020087</v>
      </c>
      <c r="N27" s="92"/>
      <c r="O27" s="93"/>
      <c r="P27" s="91">
        <v>154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256" t="s">
        <v>170</v>
      </c>
      <c r="D28" s="112"/>
      <c r="E28" s="257" t="s">
        <v>171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254" t="s">
        <v>172</v>
      </c>
      <c r="D29" s="89"/>
      <c r="E29" s="255" t="s">
        <v>173</v>
      </c>
      <c r="F29" s="90"/>
      <c r="G29" s="91" t="s">
        <v>205</v>
      </c>
      <c r="H29" s="93"/>
      <c r="I29" s="258" t="s">
        <v>174</v>
      </c>
      <c r="J29" s="92"/>
      <c r="K29" s="92"/>
      <c r="L29" s="93"/>
      <c r="M29" s="91">
        <v>519020070</v>
      </c>
      <c r="N29" s="92"/>
      <c r="O29" s="93"/>
      <c r="P29" s="91">
        <v>141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256" t="s">
        <v>175</v>
      </c>
      <c r="D30" s="112"/>
      <c r="E30" s="257" t="s">
        <v>176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254" t="s">
        <v>177</v>
      </c>
      <c r="D31" s="89"/>
      <c r="E31" s="255" t="s">
        <v>178</v>
      </c>
      <c r="F31" s="90"/>
      <c r="G31" s="91" t="s">
        <v>205</v>
      </c>
      <c r="H31" s="93"/>
      <c r="I31" s="258" t="s">
        <v>169</v>
      </c>
      <c r="J31" s="92"/>
      <c r="K31" s="92"/>
      <c r="L31" s="93"/>
      <c r="M31" s="91">
        <v>519878978</v>
      </c>
      <c r="N31" s="92"/>
      <c r="O31" s="93"/>
      <c r="P31" s="91">
        <v>159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256" t="s">
        <v>179</v>
      </c>
      <c r="D32" s="112"/>
      <c r="E32" s="257" t="s">
        <v>180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6" t="s">
        <v>129</v>
      </c>
      <c r="Z32" s="127"/>
      <c r="AA32" s="127"/>
      <c r="AB32" s="127"/>
      <c r="AC32" s="127"/>
      <c r="AD32" s="127"/>
      <c r="AE32" s="127"/>
      <c r="AF32" s="127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254" t="s">
        <v>181</v>
      </c>
      <c r="D33" s="89"/>
      <c r="E33" s="255" t="s">
        <v>182</v>
      </c>
      <c r="F33" s="90"/>
      <c r="G33" s="91" t="s">
        <v>200</v>
      </c>
      <c r="H33" s="93"/>
      <c r="I33" s="258" t="s">
        <v>183</v>
      </c>
      <c r="J33" s="92"/>
      <c r="K33" s="92"/>
      <c r="L33" s="93"/>
      <c r="M33" s="91">
        <v>518912321</v>
      </c>
      <c r="N33" s="92"/>
      <c r="O33" s="93"/>
      <c r="P33" s="91">
        <v>155</v>
      </c>
      <c r="Q33" s="92"/>
      <c r="R33" s="92"/>
      <c r="S33" s="92"/>
      <c r="T33" s="97"/>
      <c r="U33" s="1"/>
      <c r="V33" s="1"/>
      <c r="W33" s="1"/>
      <c r="X33" s="1"/>
      <c r="Y33" s="189">
        <v>1</v>
      </c>
      <c r="Z33" s="190"/>
      <c r="AA33" s="190"/>
      <c r="AB33" s="190"/>
      <c r="AC33" s="190"/>
      <c r="AD33" s="190"/>
      <c r="AE33" s="190"/>
      <c r="AF33" s="190"/>
      <c r="AG33" s="19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256" t="s">
        <v>184</v>
      </c>
      <c r="D34" s="112"/>
      <c r="E34" s="257" t="s">
        <v>185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2"/>
      <c r="Z34" s="193"/>
      <c r="AA34" s="193"/>
      <c r="AB34" s="193"/>
      <c r="AC34" s="193"/>
      <c r="AD34" s="193"/>
      <c r="AE34" s="193"/>
      <c r="AF34" s="193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254" t="s">
        <v>186</v>
      </c>
      <c r="D35" s="89"/>
      <c r="E35" s="255" t="s">
        <v>187</v>
      </c>
      <c r="F35" s="90"/>
      <c r="G35" s="91" t="s">
        <v>200</v>
      </c>
      <c r="H35" s="93"/>
      <c r="I35" s="258" t="s">
        <v>169</v>
      </c>
      <c r="J35" s="92"/>
      <c r="K35" s="92"/>
      <c r="L35" s="93"/>
      <c r="M35" s="91">
        <v>519020094</v>
      </c>
      <c r="N35" s="92"/>
      <c r="O35" s="93"/>
      <c r="P35" s="91">
        <v>153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256" t="s">
        <v>188</v>
      </c>
      <c r="D36" s="112"/>
      <c r="E36" s="257" t="s">
        <v>189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254" t="s">
        <v>190</v>
      </c>
      <c r="D37" s="89"/>
      <c r="E37" s="255" t="s">
        <v>191</v>
      </c>
      <c r="F37" s="90"/>
      <c r="G37" s="91" t="s">
        <v>200</v>
      </c>
      <c r="H37" s="93"/>
      <c r="I37" s="258" t="s">
        <v>192</v>
      </c>
      <c r="J37" s="92"/>
      <c r="K37" s="92"/>
      <c r="L37" s="93"/>
      <c r="M37" s="91">
        <v>521500812</v>
      </c>
      <c r="N37" s="92"/>
      <c r="O37" s="93"/>
      <c r="P37" s="91">
        <v>157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256" t="s">
        <v>193</v>
      </c>
      <c r="D38" s="112"/>
      <c r="E38" s="257" t="s">
        <v>194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254" t="s">
        <v>198</v>
      </c>
      <c r="D39" s="89"/>
      <c r="E39" s="255" t="s">
        <v>199</v>
      </c>
      <c r="F39" s="90"/>
      <c r="G39" s="91" t="s">
        <v>200</v>
      </c>
      <c r="H39" s="93"/>
      <c r="I39" s="258" t="s">
        <v>169</v>
      </c>
      <c r="J39" s="92"/>
      <c r="K39" s="92"/>
      <c r="L39" s="93"/>
      <c r="M39" s="91">
        <v>522025215</v>
      </c>
      <c r="N39" s="92"/>
      <c r="O39" s="93"/>
      <c r="P39" s="91">
        <v>148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256" t="s">
        <v>196</v>
      </c>
      <c r="D40" s="112"/>
      <c r="E40" s="257" t="s">
        <v>197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254" t="s">
        <v>201</v>
      </c>
      <c r="D41" s="89"/>
      <c r="E41" s="255" t="s">
        <v>203</v>
      </c>
      <c r="F41" s="90"/>
      <c r="G41" s="91" t="s">
        <v>205</v>
      </c>
      <c r="H41" s="93"/>
      <c r="I41" s="258" t="s">
        <v>210</v>
      </c>
      <c r="J41" s="92"/>
      <c r="K41" s="92"/>
      <c r="L41" s="93"/>
      <c r="M41" s="91">
        <v>519882326</v>
      </c>
      <c r="N41" s="92"/>
      <c r="O41" s="93"/>
      <c r="P41" s="91">
        <v>152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256" t="s">
        <v>202</v>
      </c>
      <c r="D42" s="112"/>
      <c r="E42" s="257" t="s">
        <v>204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254" t="s">
        <v>206</v>
      </c>
      <c r="D43" s="89"/>
      <c r="E43" s="255" t="s">
        <v>208</v>
      </c>
      <c r="F43" s="90"/>
      <c r="G43" s="91" t="s">
        <v>205</v>
      </c>
      <c r="H43" s="93"/>
      <c r="I43" s="258" t="s">
        <v>210</v>
      </c>
      <c r="J43" s="92"/>
      <c r="K43" s="92"/>
      <c r="L43" s="93"/>
      <c r="M43" s="91">
        <v>519601385</v>
      </c>
      <c r="N43" s="92"/>
      <c r="O43" s="93"/>
      <c r="P43" s="91">
        <v>141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256" t="s">
        <v>207</v>
      </c>
      <c r="D44" s="112"/>
      <c r="E44" s="257" t="s">
        <v>209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89"/>
      <c r="E45" s="89"/>
      <c r="F45" s="90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1"/>
      <c r="D46" s="112"/>
      <c r="E46" s="112"/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89"/>
      <c r="E47" s="89"/>
      <c r="F47" s="90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7"/>
      <c r="B48" s="148"/>
      <c r="C48" s="149"/>
      <c r="D48" s="150"/>
      <c r="E48" s="150"/>
      <c r="F48" s="151"/>
      <c r="G48" s="144"/>
      <c r="H48" s="145"/>
      <c r="I48" s="144"/>
      <c r="J48" s="146"/>
      <c r="K48" s="146"/>
      <c r="L48" s="145"/>
      <c r="M48" s="144"/>
      <c r="N48" s="146"/>
      <c r="O48" s="145"/>
      <c r="P48" s="144"/>
      <c r="Q48" s="146"/>
      <c r="R48" s="146"/>
      <c r="S48" s="146"/>
      <c r="T48" s="1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8">
        <v>13</v>
      </c>
      <c r="B49" s="209"/>
      <c r="C49" s="211"/>
      <c r="D49" s="212"/>
      <c r="E49" s="212"/>
      <c r="F49" s="213"/>
      <c r="G49" s="200"/>
      <c r="H49" s="202"/>
      <c r="I49" s="200"/>
      <c r="J49" s="201"/>
      <c r="K49" s="201"/>
      <c r="L49" s="202"/>
      <c r="M49" s="200"/>
      <c r="N49" s="201"/>
      <c r="O49" s="202"/>
      <c r="P49" s="200"/>
      <c r="Q49" s="201"/>
      <c r="R49" s="201"/>
      <c r="S49" s="201"/>
      <c r="T49" s="2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10"/>
      <c r="C50" s="214"/>
      <c r="D50" s="215"/>
      <c r="E50" s="215"/>
      <c r="F50" s="216"/>
      <c r="G50" s="203"/>
      <c r="H50" s="205"/>
      <c r="I50" s="203"/>
      <c r="J50" s="204"/>
      <c r="K50" s="204"/>
      <c r="L50" s="205"/>
      <c r="M50" s="203"/>
      <c r="N50" s="204"/>
      <c r="O50" s="205"/>
      <c r="P50" s="203"/>
      <c r="Q50" s="204"/>
      <c r="R50" s="204"/>
      <c r="S50" s="204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09"/>
      <c r="C51" s="211"/>
      <c r="D51" s="212"/>
      <c r="E51" s="212"/>
      <c r="F51" s="213"/>
      <c r="G51" s="200"/>
      <c r="H51" s="202"/>
      <c r="I51" s="200"/>
      <c r="J51" s="201"/>
      <c r="K51" s="201"/>
      <c r="L51" s="202"/>
      <c r="M51" s="200"/>
      <c r="N51" s="201"/>
      <c r="O51" s="202"/>
      <c r="P51" s="200"/>
      <c r="Q51" s="201"/>
      <c r="R51" s="201"/>
      <c r="S51" s="201"/>
      <c r="T51" s="2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21"/>
      <c r="C52" s="222"/>
      <c r="D52" s="223"/>
      <c r="E52" s="223"/>
      <c r="F52" s="224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4" t="s">
        <v>102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6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7" t="s">
        <v>211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9"/>
      <c r="U55" s="2"/>
      <c r="V55" s="228">
        <f>LEN(A55)</f>
        <v>103</v>
      </c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 t="str">
        <f>入力!Y25</f>
        <v>11冊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21022</v>
      </c>
      <c r="B7" s="13" t="str">
        <f>IF(入力!C3="","",入力!C3)</f>
        <v>タッキー６</v>
      </c>
      <c r="C7" s="13" t="str">
        <f>IF(入力!C2="","",入力!C2)</f>
        <v>タッキーシックス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薬円台</v>
      </c>
      <c r="T7" s="13"/>
      <c r="U7" s="13">
        <f>IF(入力!C4="","",入力!C4)</f>
        <v>433625841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日下</v>
      </c>
      <c r="D16" s="13" t="str">
        <f>IF(入力!E8="","",入力!E8)</f>
        <v>かず子</v>
      </c>
      <c r="E16" s="13" t="str">
        <f>IF(入力!C7="","",入力!C7)</f>
        <v>クサカ</v>
      </c>
      <c r="F16" s="13" t="str">
        <f>IF(入力!E7="","",入力!E7)</f>
        <v>カズコ</v>
      </c>
      <c r="G16" s="13">
        <f>IF(入力!G7="","",入力!G7)</f>
        <v>507306028</v>
      </c>
      <c r="H16" s="13" t="str">
        <f>IF(入力!J7="","",入力!J7)</f>
        <v/>
      </c>
      <c r="I16" s="13">
        <f>IF(入力!M7="","",入力!M7)</f>
        <v>217584</v>
      </c>
      <c r="J16" s="13"/>
      <c r="K16" s="13"/>
      <c r="L16" s="13" t="str">
        <f>IF(入力!AT7="","",入力!AT7)</f>
        <v>80歳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0073</v>
      </c>
      <c r="T16" s="13" t="str">
        <f>IF(入力!P8="","",入力!P8)</f>
        <v>船橋市田喜野井1-35-9</v>
      </c>
      <c r="U16" s="13" t="str">
        <f>IF(入力!AL7="","",入力!AL7)</f>
        <v>047</v>
      </c>
      <c r="V16" s="13" t="str">
        <f>IF(入力!AK8="","",入力!AK8)</f>
        <v>477</v>
      </c>
      <c r="W16" s="13" t="str">
        <f>IF(入力!AP8="","",入力!AP8)</f>
        <v>7289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仲村</v>
      </c>
      <c r="D17" s="13" t="str">
        <f>IF(入力!E10="","",入力!E10)</f>
        <v>優樹</v>
      </c>
      <c r="E17" s="13" t="str">
        <f>IF(入力!C9="","",入力!C9)</f>
        <v>ナカムラ</v>
      </c>
      <c r="F17" s="13" t="str">
        <f>IF(入力!E9="","",入力!E9)</f>
        <v>ユウキ</v>
      </c>
      <c r="G17" s="13">
        <f>IF(入力!G9="","",入力!G9)</f>
        <v>512947514</v>
      </c>
      <c r="H17" s="13">
        <f>IF(入力!J9="","",入力!J9)</f>
        <v>282192</v>
      </c>
      <c r="I17" s="13" t="str">
        <f>IF(入力!M9="","",入力!M9)</f>
        <v/>
      </c>
      <c r="J17" s="13"/>
      <c r="K17" s="13"/>
      <c r="L17" s="13" t="str">
        <f>IF(入力!AT9="","",入力!AT9)</f>
        <v>43歳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0072</v>
      </c>
      <c r="T17" s="13" t="str">
        <f>IF(入力!P10="","",入力!P10)</f>
        <v>船橋市三山1-41-1-504</v>
      </c>
      <c r="U17" s="13" t="str">
        <f>IF(入力!AL9="","",入力!AL9)</f>
        <v>047</v>
      </c>
      <c r="V17" s="13" t="str">
        <f>IF(入力!AK10="","",入力!AK10)</f>
        <v>476</v>
      </c>
      <c r="W17" s="13" t="str">
        <f>IF(入力!AP10="","",入力!AP10)</f>
        <v>2752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仲村</v>
      </c>
      <c r="D20" s="13" t="str">
        <f>IF(入力!E12="","",入力!E12)</f>
        <v>麻里子</v>
      </c>
      <c r="E20" s="13" t="str">
        <f>IF(入力!C11="","",入力!C11)</f>
        <v>ナカムラ</v>
      </c>
      <c r="F20" s="13" t="str">
        <f>IF(入力!E11="","",入力!E11)</f>
        <v>マリコ</v>
      </c>
      <c r="G20" s="13">
        <f>IF(入力!G11="","",入力!G11)</f>
        <v>514809133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>43歳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船橋市三山1-41-1-504</v>
      </c>
      <c r="U20" s="13" t="str">
        <f>IF(入力!AL11="","",入力!AL11)</f>
        <v>047</v>
      </c>
      <c r="V20" s="13" t="str">
        <f>IF(入力!AK12="","",入力!AK12)</f>
        <v>476</v>
      </c>
      <c r="W20" s="13" t="str">
        <f>IF(入力!AP12="","",入力!AP12)</f>
        <v>2752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日下</v>
      </c>
      <c r="D22" s="13" t="str">
        <f>IF(入力!E16="","",入力!E16)</f>
        <v>かず子</v>
      </c>
      <c r="E22" s="13" t="str">
        <f>IF(入力!C15="","",入力!C15)</f>
        <v>クサカ</v>
      </c>
      <c r="F22" s="13" t="str">
        <f>IF(入力!E15="","",入力!E15)</f>
        <v>カズコ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80</v>
      </c>
      <c r="O22" s="13">
        <f>IF(入力!E21="","",入力!E21)</f>
        <v>3418</v>
      </c>
      <c r="P22" s="13">
        <f>IF(入力!G21="","",入力!G21)</f>
        <v>6712</v>
      </c>
      <c r="Q22" s="13"/>
      <c r="R22" s="13" t="str">
        <f>IF(入力!R15="","",入力!R15)</f>
        <v>274</v>
      </c>
      <c r="S22" s="13" t="str">
        <f>IF(入力!W15="","",入力!W15)</f>
        <v>0073</v>
      </c>
      <c r="T22" s="13" t="str">
        <f>IF(入力!P16="","",入力!P16)</f>
        <v>船橋市田喜野井1-35-9</v>
      </c>
      <c r="U22" s="13" t="str">
        <f>IF(入力!AL15="","",入力!AL15)</f>
        <v>047</v>
      </c>
      <c r="V22" s="13" t="str">
        <f>IF(入力!AK16="","",入力!AK16)</f>
        <v>477</v>
      </c>
      <c r="W22" s="13" t="str">
        <f>IF(入力!AP16="","",入力!AP16)</f>
        <v>7289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関</v>
      </c>
      <c r="D24" s="54" t="str">
        <f>VLOOKUP($B$51,$A$53:$F$352,4)</f>
        <v>あん</v>
      </c>
      <c r="E24" s="54" t="str">
        <f>VLOOKUP($B$51,$A$53:$F$352,5)</f>
        <v>セキ</v>
      </c>
      <c r="F24" s="54" t="str">
        <f>VLOOKUP($B$51,$A$53:$F$352,6)</f>
        <v>アン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関</v>
      </c>
      <c r="D53" s="13" t="str">
        <f>IF(入力!E26="","",入力!E26)</f>
        <v>あん</v>
      </c>
      <c r="E53" s="13" t="str">
        <f>IF(入力!C25="","",入力!C25)</f>
        <v>セキ</v>
      </c>
      <c r="F53" s="13" t="str">
        <f>IF(入力!E25="","",入力!E25)</f>
        <v>アン</v>
      </c>
      <c r="G53" s="13">
        <f>IF(入力!M25="","",入力!M25)</f>
        <v>519020063</v>
      </c>
      <c r="H53" s="13" t="str">
        <f>IF(入力!I25="","",入力!I25)</f>
        <v>船橋市立三山小学校</v>
      </c>
      <c r="I53" s="13" t="str">
        <f>IF(入力!G25="","",入力!G25)</f>
        <v>6年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岸本</v>
      </c>
      <c r="D54" s="13" t="str">
        <f>IF(入力!E28="","",入力!E28)</f>
        <v>莉奈</v>
      </c>
      <c r="E54" s="13" t="str">
        <f>IF(入力!C27="","",入力!C27)</f>
        <v>キシモト</v>
      </c>
      <c r="F54" s="13" t="str">
        <f>IF(入力!E27="","",入力!E27)</f>
        <v>リナ</v>
      </c>
      <c r="G54" s="13">
        <f>IF(入力!M27="","",入力!M27)</f>
        <v>519020087</v>
      </c>
      <c r="H54" s="13" t="str">
        <f>IF(入力!I27="","",入力!I27)</f>
        <v>船橋市立飯山満小学校</v>
      </c>
      <c r="I54" s="13" t="str">
        <f>IF(入力!G27="","",入力!G27)</f>
        <v>6年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原</v>
      </c>
      <c r="D55" s="13" t="str">
        <f>IF(入力!E30="","",入力!E30)</f>
        <v>歌織</v>
      </c>
      <c r="E55" s="13" t="str">
        <f>IF(入力!C29="","",入力!C29)</f>
        <v>ハラ</v>
      </c>
      <c r="F55" s="13" t="str">
        <f>IF(入力!E29="","",入力!E29)</f>
        <v>カオル</v>
      </c>
      <c r="G55" s="13">
        <f>IF(入力!M29="","",入力!M29)</f>
        <v>519020070</v>
      </c>
      <c r="H55" s="13" t="str">
        <f>IF(入力!I29="","",入力!I29)</f>
        <v>船橋市立薬円台小学校</v>
      </c>
      <c r="I55" s="13" t="str">
        <f>IF(入力!G29="","",入力!G29)</f>
        <v>6年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田中</v>
      </c>
      <c r="D56" s="13" t="str">
        <f>IF(入力!E32="","",入力!E32)</f>
        <v>葵彩</v>
      </c>
      <c r="E56" s="13" t="str">
        <f>IF(入力!C31="","",入力!C31)</f>
        <v>タナカ</v>
      </c>
      <c r="F56" s="13" t="str">
        <f>IF(入力!E31="","",入力!E31)</f>
        <v>アオイ</v>
      </c>
      <c r="G56" s="13">
        <f>IF(入力!M31="","",入力!M31)</f>
        <v>519878978</v>
      </c>
      <c r="H56" s="13" t="str">
        <f>IF(入力!I31="","",入力!I31)</f>
        <v>船橋市立飯山満小学校</v>
      </c>
      <c r="I56" s="13" t="str">
        <f>IF(入力!G31="","",入力!G31)</f>
        <v>6年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谷下田</v>
      </c>
      <c r="D57" s="13" t="str">
        <f>IF(入力!E34="","",入力!E34)</f>
        <v>璃桜</v>
      </c>
      <c r="E57" s="13" t="str">
        <f>IF(入力!C33="","",入力!C33)</f>
        <v>ヤゲタ</v>
      </c>
      <c r="F57" s="13" t="str">
        <f>IF(入力!E33="","",入力!E33)</f>
        <v>リオ</v>
      </c>
      <c r="G57" s="13">
        <f>IF(入力!M33="","",入力!M33)</f>
        <v>518912321</v>
      </c>
      <c r="H57" s="13" t="str">
        <f>IF(入力!I33="","",入力!I33)</f>
        <v>船橋市立二宮小学校</v>
      </c>
      <c r="I57" s="13" t="str">
        <f>IF(入力!G33="","",入力!G33)</f>
        <v>5年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江波戸</v>
      </c>
      <c r="D58" s="13" t="str">
        <f>IF(入力!E36="","",入力!E36)</f>
        <v>美月</v>
      </c>
      <c r="E58" s="13" t="str">
        <f>IF(入力!C35="","",入力!C35)</f>
        <v>エバト</v>
      </c>
      <c r="F58" s="13" t="str">
        <f>IF(入力!E35="","",入力!E35)</f>
        <v>ミツキ</v>
      </c>
      <c r="G58" s="13">
        <f>IF(入力!M35="","",入力!M35)</f>
        <v>519020094</v>
      </c>
      <c r="H58" s="13" t="str">
        <f>IF(入力!I35="","",入力!I35)</f>
        <v>船橋市立飯山満小学校</v>
      </c>
      <c r="I58" s="13" t="str">
        <f>IF(入力!G35="","",入力!G35)</f>
        <v>5年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篠原</v>
      </c>
      <c r="D59" s="13" t="str">
        <f>IF(入力!E38="","",入力!E38)</f>
        <v>千優</v>
      </c>
      <c r="E59" s="13" t="str">
        <f>IF(入力!C37="","",入力!C37)</f>
        <v>シノハラ</v>
      </c>
      <c r="F59" s="13" t="str">
        <f>IF(入力!E37="","",入力!E37)</f>
        <v>チユ</v>
      </c>
      <c r="G59" s="13">
        <f>IF(入力!M37="","",入力!M37)</f>
        <v>521500812</v>
      </c>
      <c r="H59" s="13" t="str">
        <f>IF(入力!I37="","",入力!I37)</f>
        <v>船橋市立田喜野井小学校</v>
      </c>
      <c r="I59" s="13" t="str">
        <f>IF(入力!G37="","",入力!G37)</f>
        <v>5年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新菜</v>
      </c>
      <c r="E60" s="13" t="str">
        <f>IF(入力!C39="","",入力!C39)</f>
        <v>シミズ</v>
      </c>
      <c r="F60" s="13" t="str">
        <f>IF(入力!E39="","",入力!E39)</f>
        <v>ニイナ</v>
      </c>
      <c r="G60" s="13">
        <f>IF(入力!M39="","",入力!M39)</f>
        <v>522025215</v>
      </c>
      <c r="H60" s="13" t="str">
        <f>IF(入力!I39="","",入力!I39)</f>
        <v>船橋市立飯山満小学校</v>
      </c>
      <c r="I60" s="13" t="str">
        <f>IF(入力!G39="","",入力!G39)</f>
        <v>5年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髙松</v>
      </c>
      <c r="D61" s="13" t="str">
        <f>IF(入力!E42="","",入力!E42)</f>
        <v>みのり</v>
      </c>
      <c r="E61" s="13" t="str">
        <f>IF(入力!C41="","",入力!C41)</f>
        <v>タカマツ</v>
      </c>
      <c r="F61" s="13" t="str">
        <f>IF(入力!E41="","",入力!E41)</f>
        <v>ミノリ</v>
      </c>
      <c r="G61" s="13">
        <f>IF(入力!M41="","",入力!M41)</f>
        <v>519882326</v>
      </c>
      <c r="H61" s="13" t="str">
        <f>IF(入力!I41="","",入力!I41)</f>
        <v>船橋市立薬円台南小学校</v>
      </c>
      <c r="I61" s="13" t="str">
        <f>IF(入力!G41="","",入力!G41)</f>
        <v>6年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山口</v>
      </c>
      <c r="D62" s="13" t="str">
        <f>IF(入力!E44="","",入力!E44)</f>
        <v>真梨乃</v>
      </c>
      <c r="E62" s="13" t="str">
        <f>IF(入力!C43="","",入力!C43)</f>
        <v>ヤマグチ</v>
      </c>
      <c r="F62" s="13" t="str">
        <f>IF(入力!E43="","",入力!E43)</f>
        <v>マリノ</v>
      </c>
      <c r="G62" s="13">
        <f>IF(入力!M43="","",入力!M43)</f>
        <v>519601385</v>
      </c>
      <c r="H62" s="13" t="str">
        <f>IF(入力!I43="","",入力!I43)</f>
        <v>船橋市立薬円台南小学校</v>
      </c>
      <c r="I62" s="13" t="str">
        <f>IF(入力!G43="","",入力!G43)</f>
        <v>6年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NEC-PCuser</cp:lastModifiedBy>
  <cp:lastPrinted>2016-05-09T15:17:35Z</cp:lastPrinted>
  <dcterms:created xsi:type="dcterms:W3CDTF">2014-04-05T09:56:00Z</dcterms:created>
  <dcterms:modified xsi:type="dcterms:W3CDTF">2022-05-19T02:15:13Z</dcterms:modified>
</cp:coreProperties>
</file>