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C-PCuser\Desktop\みはる\2022\"/>
    </mc:Choice>
  </mc:AlternateContent>
  <xr:revisionPtr revIDLastSave="0" documentId="13_ncr:1_{5F6303F1-F04A-4AFB-B861-27917F8FC1F9}" xr6:coauthVersionLast="47" xr6:coauthVersionMax="47" xr10:uidLastSave="{00000000-0000-0000-0000-000000000000}"/>
  <workbookProtection lockStructure="1"/>
  <bookViews>
    <workbookView xWindow="-110" yWindow="-110" windowWidth="19420" windowHeight="104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<sst xmlns="http://schemas.openxmlformats.org/spreadsheetml/2006/main" count="301" uniqueCount="224">
  <si>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</si>
  <si>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</si>
  <si>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</si>
  <si>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</si>
  <si>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</si>
  <si>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</si>
  <si>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</si>
  <si>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</si>
  <si>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</si>
  <si>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</si>
  <si>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</si>
  <si>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</si>
  <si>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</si>
  <si>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</si>
  <si>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</si>
  <si>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</si>
  <si>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</si>
  <si>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</si>
  <si>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</si>
  <si>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</si>
  <si>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</si>
  <si>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</si>
  <si>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</si>
  <si>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</si>
  <si>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</si>
  <si>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</si>
  <si>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</si>
  <si>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</si>
  <si>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</si>
  <si>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</si>
  <si>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</si>
  <si>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</si>
  <si>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</si>
  <si>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</si>
  <si>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</si>
  <si>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</si>
  <si>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</si>
  <si>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</si>
  <si>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</si>
  <si>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</si>
  <si>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</si>
  <si>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</si>
  <si>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</si>
  <si>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</si>
  <si>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</si>
  <si>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</si>
  <si>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</si>
  <si>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</si>
  <si>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</si>
  <si>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</si>
  <si>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</si>
  <si>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</si>
  <si>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</si>
  <si>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</si>
  <si>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</si>
  <si>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</si>
  <si>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</si>
  <si>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</si>
  <si>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</si>
  <si>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</si>
  <si>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</si>
  <si>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</si>
  <si>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</si>
  <si>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</si>
  <si>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</si>
  <si>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</si>
  <si>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</si>
  <si>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</si>
  <si>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</si>
  <si>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</si>
  <si>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</si>
  <si>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</si>
  <si>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</si>
  <si>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</si>
  <si>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</si>
  <si>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</si>
  <si>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</si>
  <si>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</si>
  <si>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</si>
  <si>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</si>
  <si>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</si>
  <si>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</si>
  <si>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</si>
  <si>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</si>
  <si>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</si>
  <si>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</si>
  <si>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</si>
  <si>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</si>
  <si>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</si>
  <si>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</si>
  <si>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</si>
  <si>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</si>
  <si>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</si>
  <si>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</si>
  <si>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</si>
  <si>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</si>
  <si>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</si>
  <si>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</si>
  <si>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</si>
  <si>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</si>
  <si>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</si>
  <si>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</si>
  <si>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</si>
  <si>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</si>
  <si>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</si>
  <si>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</si>
  <si>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</si>
  <si>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</si>
  <si>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</si>
  <si>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</si>
  <si>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</si>
  <si>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</si>
  <si>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</si>
  <si>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</si>
  <si>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</si>
  <si>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</si>
  <si>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</si>
  <si>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</si>
  <si>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</si>
  <si>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</si>
  <si>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</si>
  <si>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</si>
  <si>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</si>
  <si>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</si>
  <si>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</si>
  <si>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</si>
  <si>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</si>
  <si>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</si>
  <si>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</si>
  <si>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</si>
  <si>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</si>
  <si>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</si>
  <si>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タッキーシックス</t>
  </si>
  <si>
    <t>タッキー６</t>
  </si>
  <si>
    <t>船橋市</t>
    <rPh sb="0" eb="3">
      <t>フナバシシ</t>
    </rPh>
    <phoneticPr fontId="2"/>
  </si>
  <si>
    <t>新京成</t>
    <rPh sb="0" eb="3">
      <t>シンケイセイ</t>
    </rPh>
    <phoneticPr fontId="2"/>
  </si>
  <si>
    <t>薬園台</t>
    <rPh sb="0" eb="3">
      <t>ヤクエンダイ</t>
    </rPh>
    <phoneticPr fontId="2"/>
  </si>
  <si>
    <t>クサカ</t>
  </si>
  <si>
    <t>日下</t>
    <rPh sb="0" eb="2">
      <t>クサカ</t>
    </rPh>
    <phoneticPr fontId="2"/>
  </si>
  <si>
    <t>カズコ</t>
  </si>
  <si>
    <t>かず子</t>
    <rPh sb="2" eb="3">
      <t>コ</t>
    </rPh>
    <phoneticPr fontId="2"/>
  </si>
  <si>
    <t>274</t>
    <phoneticPr fontId="2"/>
  </si>
  <si>
    <t>0073</t>
    <phoneticPr fontId="2"/>
  </si>
  <si>
    <t>船橋市田喜野井1-35-9</t>
    <rPh sb="0" eb="3">
      <t>フナバシシ</t>
    </rPh>
    <rPh sb="3" eb="7">
      <t>タキノイ</t>
    </rPh>
    <phoneticPr fontId="2"/>
  </si>
  <si>
    <t>047</t>
    <phoneticPr fontId="2"/>
  </si>
  <si>
    <t>477</t>
    <phoneticPr fontId="2"/>
  </si>
  <si>
    <t>7289</t>
    <phoneticPr fontId="2"/>
  </si>
  <si>
    <r>
      <t>80</t>
    </r>
    <r>
      <rPr>
        <sz val="11"/>
        <color rgb="FF000000"/>
        <rFont val="ＭＳ Ｐゴシック"/>
        <family val="2"/>
        <charset val="128"/>
      </rPr>
      <t>歳</t>
    </r>
    <rPh sb="2" eb="3">
      <t>サイ</t>
    </rPh>
    <phoneticPr fontId="2"/>
  </si>
  <si>
    <t>ナカムラ</t>
  </si>
  <si>
    <t>ユウキ</t>
  </si>
  <si>
    <t>仲村</t>
    <rPh sb="0" eb="2">
      <t>ナカムラ</t>
    </rPh>
    <phoneticPr fontId="2"/>
  </si>
  <si>
    <t>優樹</t>
    <rPh sb="0" eb="1">
      <t>ユウ</t>
    </rPh>
    <rPh sb="1" eb="2">
      <t>キ</t>
    </rPh>
    <phoneticPr fontId="2"/>
  </si>
  <si>
    <t>マリコ</t>
  </si>
  <si>
    <t>麻里子</t>
    <rPh sb="0" eb="3">
      <t>マリコ</t>
    </rPh>
    <phoneticPr fontId="2"/>
  </si>
  <si>
    <t>0072</t>
    <phoneticPr fontId="2"/>
  </si>
  <si>
    <t>船橋市三山1-41-1-504</t>
    <rPh sb="0" eb="3">
      <t>フナバシシ</t>
    </rPh>
    <rPh sb="3" eb="5">
      <t>ミヤマ</t>
    </rPh>
    <phoneticPr fontId="2"/>
  </si>
  <si>
    <t>476</t>
    <phoneticPr fontId="2"/>
  </si>
  <si>
    <t>2752</t>
    <phoneticPr fontId="2"/>
  </si>
  <si>
    <r>
      <t>43</t>
    </r>
    <r>
      <rPr>
        <sz val="11"/>
        <color rgb="FF000000"/>
        <rFont val="ＭＳ Ｐゴシック"/>
        <family val="2"/>
        <charset val="128"/>
      </rPr>
      <t>歳</t>
    </r>
    <rPh sb="2" eb="3">
      <t>サイ</t>
    </rPh>
    <phoneticPr fontId="2"/>
  </si>
  <si>
    <t>日下</t>
    <rPh sb="0" eb="2">
      <t>クサカ</t>
    </rPh>
    <phoneticPr fontId="2"/>
  </si>
  <si>
    <t>かず子</t>
    <rPh sb="2" eb="3">
      <t>コ</t>
    </rPh>
    <phoneticPr fontId="2"/>
  </si>
  <si>
    <t>クサカ</t>
    <phoneticPr fontId="2"/>
  </si>
  <si>
    <t>カズコ</t>
    <phoneticPr fontId="2"/>
  </si>
  <si>
    <t>ヤマグチ</t>
  </si>
  <si>
    <t>マリノ</t>
  </si>
  <si>
    <r>
      <t>6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</si>
  <si>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船橋市立薬円台南小学校</t>
    <rPh sb="0" eb="4">
      <t>フナバシシリツ</t>
    </rPh>
    <rPh sb="4" eb="7">
      <t>ヤクエンダイ</t>
    </rPh>
    <rPh sb="7" eb="8">
      <t>ミナミ</t>
    </rPh>
    <rPh sb="8" eb="11">
      <t>ショウガッコウ</t>
    </rPh>
    <phoneticPr fontId="2"/>
  </si>
  <si>
    <t>山口</t>
    <rPh sb="0" eb="2">
      <t>ヤマグチ</t>
    </rPh>
    <phoneticPr fontId="2"/>
  </si>
  <si>
    <t>真梨乃</t>
  </si>
  <si>
    <t>キシモト</t>
  </si>
  <si>
    <t>リナ</t>
  </si>
  <si>
    <t>船橋市立飯山満小学校</t>
    <rPh sb="0" eb="4">
      <t>フナバシシリツ</t>
    </rPh>
    <rPh sb="4" eb="7">
      <t>ハサマ</t>
    </rPh>
    <rPh sb="7" eb="10">
      <t>ショウガッコウ</t>
    </rPh>
    <phoneticPr fontId="2"/>
  </si>
  <si>
    <t>岸本</t>
    <rPh sb="0" eb="2">
      <t>キシモト</t>
    </rPh>
    <phoneticPr fontId="2"/>
  </si>
  <si>
    <t>莉奈</t>
    <rPh sb="0" eb="1">
      <t>リ</t>
    </rPh>
    <rPh sb="1" eb="2">
      <t>ナ</t>
    </rPh>
    <phoneticPr fontId="2"/>
  </si>
  <si>
    <t>ハラ</t>
  </si>
  <si>
    <t>カオル</t>
  </si>
  <si>
    <t>船橋市立薬円台小学校</t>
    <rPh sb="0" eb="4">
      <t>フナバシシリツ</t>
    </rPh>
    <rPh sb="4" eb="7">
      <t>ヤクエンダイ</t>
    </rPh>
    <rPh sb="7" eb="10">
      <t>ショウガッコウ</t>
    </rPh>
    <phoneticPr fontId="2"/>
  </si>
  <si>
    <t>原</t>
    <rPh sb="0" eb="1">
      <t>ハラ</t>
    </rPh>
    <phoneticPr fontId="2"/>
  </si>
  <si>
    <t>歌織</t>
    <rPh sb="0" eb="1">
      <t>ウタ</t>
    </rPh>
    <rPh sb="1" eb="2">
      <t>オ</t>
    </rPh>
    <phoneticPr fontId="2"/>
  </si>
  <si>
    <t>タナカ</t>
  </si>
  <si>
    <t>アオイ</t>
  </si>
  <si>
    <t>田中</t>
    <rPh sb="0" eb="2">
      <t>タナカ</t>
    </rPh>
    <phoneticPr fontId="2"/>
  </si>
  <si>
    <t>葵彩</t>
    <rPh sb="0" eb="1">
      <t>アオイ</t>
    </rPh>
    <rPh sb="1" eb="2">
      <t>アヤ</t>
    </rPh>
    <phoneticPr fontId="2"/>
  </si>
  <si>
    <t>ヤゲタ</t>
  </si>
  <si>
    <t>リオ</t>
  </si>
  <si>
    <r>
      <t>5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</si>
  <si>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船橋市立二宮小学校</t>
    <rPh sb="0" eb="4">
      <t>フナバシシリツ</t>
    </rPh>
    <rPh sb="4" eb="6">
      <t>ニノミヤ</t>
    </rPh>
    <rPh sb="6" eb="9">
      <t>ショウガッコウ</t>
    </rPh>
    <phoneticPr fontId="2"/>
  </si>
  <si>
    <t>谷下田</t>
    <rPh sb="0" eb="3">
      <t>ヤゲタ</t>
    </rPh>
    <phoneticPr fontId="2"/>
  </si>
  <si>
    <t>璃桜</t>
    <rPh sb="0" eb="1">
      <t>リ</t>
    </rPh>
    <rPh sb="1" eb="2">
      <t>サクラ</t>
    </rPh>
    <phoneticPr fontId="2"/>
  </si>
  <si>
    <t>エバト</t>
  </si>
  <si>
    <t>ミツキ</t>
  </si>
  <si>
    <t>江波戸</t>
    <rPh sb="0" eb="3">
      <t>エバト</t>
    </rPh>
    <phoneticPr fontId="2"/>
  </si>
  <si>
    <t>美月</t>
    <rPh sb="0" eb="1">
      <t>ビ</t>
    </rPh>
    <rPh sb="1" eb="2">
      <t>ツキ</t>
    </rPh>
    <phoneticPr fontId="2"/>
  </si>
  <si>
    <t>シノハラ</t>
  </si>
  <si>
    <t>チユ</t>
  </si>
  <si>
    <t>船橋市立田喜野井小学校</t>
    <rPh sb="0" eb="4">
      <t>フナバシシリツ</t>
    </rPh>
    <rPh sb="4" eb="8">
      <t>タキノイ</t>
    </rPh>
    <rPh sb="8" eb="11">
      <t>ショウガッコウ</t>
    </rPh>
    <phoneticPr fontId="2"/>
  </si>
  <si>
    <t>篠原</t>
    <rPh sb="0" eb="2">
      <t>シノハラ</t>
    </rPh>
    <phoneticPr fontId="2"/>
  </si>
  <si>
    <t>千優</t>
    <rPh sb="0" eb="1">
      <t>セン</t>
    </rPh>
    <rPh sb="1" eb="2">
      <t>ヤサ</t>
    </rPh>
    <phoneticPr fontId="2"/>
  </si>
  <si>
    <t>シミズ</t>
  </si>
  <si>
    <t>ニイナ</t>
  </si>
  <si>
    <t>清水</t>
    <rPh sb="0" eb="2">
      <t>シミズ</t>
    </rPh>
    <phoneticPr fontId="2"/>
  </si>
  <si>
    <t>新菜</t>
    <rPh sb="0" eb="1">
      <t>アタラ</t>
    </rPh>
    <rPh sb="1" eb="2">
      <t>ナ</t>
    </rPh>
    <phoneticPr fontId="2"/>
  </si>
  <si>
    <t>タカマツ</t>
  </si>
  <si>
    <t>ミノリ</t>
  </si>
  <si>
    <t>髙松</t>
    <rPh sb="0" eb="2">
      <t>タカマツ</t>
    </rPh>
    <phoneticPr fontId="2"/>
  </si>
  <si>
    <t>みのり</t>
  </si>
  <si>
    <t>蔵田</t>
    <phoneticPr fontId="2"/>
  </si>
  <si>
    <t>胡桃</t>
    <phoneticPr fontId="2"/>
  </si>
  <si>
    <t>クラタ</t>
    <phoneticPr fontId="2"/>
  </si>
  <si>
    <t>クルミ</t>
    <phoneticPr fontId="2"/>
  </si>
  <si>
    <r>
      <t>5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</si>
  <si>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鹿又</t>
    <phoneticPr fontId="2"/>
  </si>
  <si>
    <t>愛花</t>
    <phoneticPr fontId="2"/>
  </si>
  <si>
    <t>カノマタ</t>
    <phoneticPr fontId="2"/>
  </si>
  <si>
    <t>アイカ</t>
    <phoneticPr fontId="2"/>
  </si>
  <si>
    <r>
      <t>6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</si>
  <si>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船橋市立薬円台小学校</t>
    <rPh sb="0" eb="4">
      <t>フナバシシリツ</t>
    </rPh>
    <rPh sb="4" eb="10">
      <t>ヤクエンダイショウガッコウ</t>
    </rPh>
    <phoneticPr fontId="2"/>
  </si>
  <si>
    <t>吉田</t>
    <rPh sb="0" eb="2">
      <t>ヨシダ</t>
    </rPh>
    <phoneticPr fontId="2"/>
  </si>
  <si>
    <t>凜</t>
    <rPh sb="0" eb="1">
      <t>リン</t>
    </rPh>
    <phoneticPr fontId="2"/>
  </si>
  <si>
    <t>ヨシダ</t>
    <phoneticPr fontId="2"/>
  </si>
  <si>
    <t>リン</t>
    <phoneticPr fontId="2"/>
  </si>
  <si>
    <t>船橋市立飯山満小学校</t>
    <phoneticPr fontId="2"/>
  </si>
  <si>
    <t>①</t>
    <phoneticPr fontId="2"/>
  </si>
  <si>
    <t>一つ一つのプレーを大切に。何がよかったか、悪かったか。みんなで考え、話し合い、それを次のプレーに生かす。更には、各々の出来ること、出来ないことを理解し、補い支え合うことができるチームです。</t>
    <rPh sb="0" eb="1">
      <t>ヒト</t>
    </rPh>
    <rPh sb="2" eb="3">
      <t>ヒト</t>
    </rPh>
    <rPh sb="9" eb="11">
      <t>タイセツ</t>
    </rPh>
    <rPh sb="13" eb="14">
      <t>ナニ</t>
    </rPh>
    <rPh sb="21" eb="22">
      <t>ワル</t>
    </rPh>
    <rPh sb="31" eb="32">
      <t>カンガ</t>
    </rPh>
    <rPh sb="34" eb="35">
      <t>ハナシ</t>
    </rPh>
    <rPh sb="36" eb="37">
      <t>ア</t>
    </rPh>
    <rPh sb="42" eb="43">
      <t>ツギ</t>
    </rPh>
    <rPh sb="48" eb="49">
      <t>イ</t>
    </rPh>
    <rPh sb="52" eb="53">
      <t>サラ</t>
    </rPh>
    <rPh sb="56" eb="58">
      <t>オノオノ</t>
    </rPh>
    <rPh sb="59" eb="61">
      <t>デキ</t>
    </rPh>
    <rPh sb="65" eb="67">
      <t>デキ</t>
    </rPh>
    <rPh sb="72" eb="74">
      <t>リカイ</t>
    </rPh>
    <rPh sb="76" eb="77">
      <t>オギナ</t>
    </rPh>
    <rPh sb="78" eb="79">
      <t>ササ</t>
    </rPh>
    <rPh sb="80" eb="81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</si>
</sst>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23" fillId="0" borderId="78" xfId="0" applyFont="1" applyBorder="1" applyAlignment="1" applyProtection="1">
      <alignment horizontal="center" vertical="center"/>
      <protection locked="0"/>
    </xf>
    <xf numFmtId="0" fontId="23" fillId="0" borderId="77" xfId="0" applyFont="1" applyBorder="1" applyAlignment="1" applyProtection="1">
      <alignment horizontal="center" vertical="center"/>
      <protection locked="0"/>
    </xf>
    <xf numFmtId="0" fontId="23" fillId="0" borderId="40" xfId="0" applyFont="1" applyBorder="1" applyAlignment="1" applyProtection="1">
      <alignment horizontal="center" vertical="center"/>
      <protection locked="0"/>
    </xf>
    <xf numFmtId="0" fontId="23" fillId="0" borderId="80" xfId="0" applyFont="1" applyBorder="1" applyAlignment="1" applyProtection="1">
      <alignment horizontal="center" vertical="center"/>
      <protection locked="0"/>
    </xf>
    <xf numFmtId="0" fontId="23" fillId="0" borderId="58" xfId="0" applyFont="1" applyBorder="1" applyAlignment="1" applyProtection="1">
      <alignment horizontal="center" vertical="center"/>
      <protection locked="0"/>
    </xf>
    <xf numFmtId="0" fontId="23" fillId="0" borderId="59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6" zoomScaleNormal="100" workbookViewId="0">
      <selection activeCell="AR55" sqref="AR5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5" customHeight="1">
      <c r="A2" s="180" t="s">
        <v>121</v>
      </c>
      <c r="B2" s="181"/>
      <c r="C2" s="242" t="s">
        <v>132</v>
      </c>
      <c r="D2" s="182"/>
      <c r="E2" s="182"/>
      <c r="F2" s="182"/>
      <c r="G2" s="182"/>
      <c r="H2" s="182"/>
      <c r="I2" s="183"/>
      <c r="J2" s="65" t="s">
        <v>119</v>
      </c>
      <c r="K2" s="66"/>
      <c r="L2" s="66"/>
      <c r="M2" s="66"/>
      <c r="N2" s="66"/>
      <c r="O2" s="67"/>
      <c r="P2" s="65" t="s">
        <v>97</v>
      </c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79" t="s">
        <v>101</v>
      </c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84" t="s">
        <v>122</v>
      </c>
      <c r="B3" s="185"/>
      <c r="C3" s="241" t="s">
        <v>133</v>
      </c>
      <c r="D3" s="186"/>
      <c r="E3" s="186"/>
      <c r="F3" s="186"/>
      <c r="G3" s="186"/>
      <c r="H3" s="186"/>
      <c r="I3" s="187"/>
      <c r="J3" s="62" t="s">
        <v>91</v>
      </c>
      <c r="K3" s="63"/>
      <c r="L3" s="63"/>
      <c r="M3" s="63"/>
      <c r="N3" s="63"/>
      <c r="O3" s="64"/>
      <c r="P3" s="177" t="s">
        <v>134</v>
      </c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51" t="s">
        <v>110</v>
      </c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2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82" t="s">
        <v>123</v>
      </c>
      <c r="B4" s="83"/>
      <c r="C4" s="72">
        <v>433625841</v>
      </c>
      <c r="D4" s="73"/>
      <c r="E4" s="73"/>
      <c r="F4" s="73"/>
      <c r="G4" s="73"/>
      <c r="H4" s="73"/>
      <c r="I4" s="74"/>
      <c r="J4" s="118" t="s">
        <v>117</v>
      </c>
      <c r="K4" s="119"/>
      <c r="L4" s="119"/>
      <c r="M4" s="119"/>
      <c r="N4" s="119"/>
      <c r="O4" s="120"/>
      <c r="P4" s="166" t="s">
        <v>94</v>
      </c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7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244">
        <v>21022</v>
      </c>
      <c r="K5" s="244"/>
      <c r="L5" s="244"/>
      <c r="M5" s="244"/>
      <c r="N5" s="244"/>
      <c r="O5" s="244"/>
      <c r="P5" s="243" t="s">
        <v>135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243" t="s">
        <v>136</v>
      </c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197" t="s">
        <v>107</v>
      </c>
      <c r="D6" s="198"/>
      <c r="E6" s="172" t="s">
        <v>108</v>
      </c>
      <c r="F6" s="173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67" t="s">
        <v>95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96</v>
      </c>
      <c r="AL6" s="176"/>
      <c r="AM6" s="176"/>
      <c r="AN6" s="176"/>
      <c r="AO6" s="176"/>
      <c r="AP6" s="176"/>
      <c r="AQ6" s="176"/>
      <c r="AR6" s="176"/>
      <c r="AS6" s="176"/>
      <c r="AT6" s="37" t="s">
        <v>124</v>
      </c>
    </row>
    <row r="7" spans="1:51" ht="13.5" customHeight="1">
      <c r="A7" s="78"/>
      <c r="B7" s="79"/>
      <c r="C7" s="246" t="s">
        <v>137</v>
      </c>
      <c r="D7" s="89"/>
      <c r="E7" s="248" t="s">
        <v>139</v>
      </c>
      <c r="F7" s="90"/>
      <c r="G7" s="71">
        <v>507306028</v>
      </c>
      <c r="H7" s="71"/>
      <c r="I7" s="71"/>
      <c r="J7" s="71"/>
      <c r="K7" s="71"/>
      <c r="L7" s="71"/>
      <c r="M7" s="71">
        <v>217584</v>
      </c>
      <c r="N7" s="71"/>
      <c r="O7" s="71"/>
      <c r="P7" s="68" t="s">
        <v>7</v>
      </c>
      <c r="Q7" s="69"/>
      <c r="R7" s="87" t="s">
        <v>141</v>
      </c>
      <c r="S7" s="87"/>
      <c r="T7" s="87"/>
      <c r="U7" s="87"/>
      <c r="V7" s="30" t="s">
        <v>8</v>
      </c>
      <c r="W7" s="86" t="s">
        <v>142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250" t="s">
        <v>144</v>
      </c>
      <c r="AM7" s="121"/>
      <c r="AN7" s="121"/>
      <c r="AO7" s="121"/>
      <c r="AP7" s="121"/>
      <c r="AQ7" s="121"/>
      <c r="AR7" s="121"/>
      <c r="AS7" s="39" t="s">
        <v>10</v>
      </c>
      <c r="AT7" s="224" t="s">
        <v>147</v>
      </c>
    </row>
    <row r="8" spans="1:51" ht="18" customHeight="1">
      <c r="A8" s="78"/>
      <c r="B8" s="79"/>
      <c r="C8" s="245" t="s">
        <v>138</v>
      </c>
      <c r="D8" s="112"/>
      <c r="E8" s="247" t="s">
        <v>140</v>
      </c>
      <c r="F8" s="113"/>
      <c r="G8" s="71"/>
      <c r="H8" s="71"/>
      <c r="I8" s="71"/>
      <c r="J8" s="71"/>
      <c r="K8" s="71"/>
      <c r="L8" s="71"/>
      <c r="M8" s="71"/>
      <c r="N8" s="71"/>
      <c r="O8" s="71"/>
      <c r="P8" s="122" t="s">
        <v>143</v>
      </c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249" t="s">
        <v>145</v>
      </c>
      <c r="AL8" s="124"/>
      <c r="AM8" s="124"/>
      <c r="AN8" s="124"/>
      <c r="AO8" s="40" t="s">
        <v>11</v>
      </c>
      <c r="AP8" s="251" t="s">
        <v>146</v>
      </c>
      <c r="AQ8" s="124"/>
      <c r="AR8" s="124"/>
      <c r="AS8" s="125"/>
      <c r="AT8" s="224"/>
    </row>
    <row r="9" spans="1:51" ht="14.5" customHeight="1">
      <c r="A9" s="78" t="s">
        <v>82</v>
      </c>
      <c r="B9" s="79"/>
      <c r="C9" s="246" t="s">
        <v>148</v>
      </c>
      <c r="D9" s="89"/>
      <c r="E9" s="248" t="s">
        <v>149</v>
      </c>
      <c r="F9" s="90"/>
      <c r="G9" s="71">
        <v>512947514</v>
      </c>
      <c r="H9" s="71"/>
      <c r="I9" s="71"/>
      <c r="J9" s="71">
        <v>282192</v>
      </c>
      <c r="K9" s="71"/>
      <c r="L9" s="71"/>
      <c r="M9" s="71"/>
      <c r="N9" s="71"/>
      <c r="O9" s="71"/>
      <c r="P9" s="68" t="s">
        <v>7</v>
      </c>
      <c r="Q9" s="69"/>
      <c r="R9" s="252" t="s">
        <v>141</v>
      </c>
      <c r="S9" s="87"/>
      <c r="T9" s="87"/>
      <c r="U9" s="87"/>
      <c r="V9" s="30" t="s">
        <v>8</v>
      </c>
      <c r="W9" s="253" t="s">
        <v>154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250" t="s">
        <v>144</v>
      </c>
      <c r="AM9" s="121"/>
      <c r="AN9" s="121"/>
      <c r="AO9" s="121"/>
      <c r="AP9" s="121"/>
      <c r="AQ9" s="121"/>
      <c r="AR9" s="121"/>
      <c r="AS9" s="39" t="s">
        <v>126</v>
      </c>
      <c r="AT9" s="225" t="s">
        <v>158</v>
      </c>
    </row>
    <row r="10" spans="1:51" ht="18" customHeight="1">
      <c r="A10" s="78"/>
      <c r="B10" s="79"/>
      <c r="C10" s="245" t="s">
        <v>150</v>
      </c>
      <c r="D10" s="112"/>
      <c r="E10" s="247" t="s">
        <v>151</v>
      </c>
      <c r="F10" s="113"/>
      <c r="G10" s="71"/>
      <c r="H10" s="71"/>
      <c r="I10" s="71"/>
      <c r="J10" s="71"/>
      <c r="K10" s="71"/>
      <c r="L10" s="71"/>
      <c r="M10" s="71"/>
      <c r="N10" s="71"/>
      <c r="O10" s="71"/>
      <c r="P10" s="255" t="s">
        <v>155</v>
      </c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74"/>
      <c r="AK10" s="249" t="s">
        <v>156</v>
      </c>
      <c r="AL10" s="124"/>
      <c r="AM10" s="124"/>
      <c r="AN10" s="124"/>
      <c r="AO10" s="40" t="s">
        <v>127</v>
      </c>
      <c r="AP10" s="251" t="s">
        <v>157</v>
      </c>
      <c r="AQ10" s="124"/>
      <c r="AR10" s="124"/>
      <c r="AS10" s="125"/>
      <c r="AT10" s="225"/>
    </row>
    <row r="11" spans="1:51" ht="14.5" customHeight="1">
      <c r="A11" s="78" t="s">
        <v>83</v>
      </c>
      <c r="B11" s="79"/>
      <c r="C11" s="246" t="s">
        <v>148</v>
      </c>
      <c r="D11" s="89"/>
      <c r="E11" s="248" t="s">
        <v>152</v>
      </c>
      <c r="F11" s="90"/>
      <c r="G11" s="71">
        <v>514809133</v>
      </c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252" t="s">
        <v>141</v>
      </c>
      <c r="S11" s="87"/>
      <c r="T11" s="87"/>
      <c r="U11" s="87"/>
      <c r="V11" s="30" t="s">
        <v>8</v>
      </c>
      <c r="W11" s="253" t="s">
        <v>154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250" t="s">
        <v>144</v>
      </c>
      <c r="AM11" s="121"/>
      <c r="AN11" s="121"/>
      <c r="AO11" s="121"/>
      <c r="AP11" s="121"/>
      <c r="AQ11" s="121"/>
      <c r="AR11" s="121"/>
      <c r="AS11" s="39" t="s">
        <v>126</v>
      </c>
      <c r="AT11" s="225" t="s">
        <v>158</v>
      </c>
    </row>
    <row r="12" spans="1:51" ht="18" customHeight="1">
      <c r="A12" s="78"/>
      <c r="B12" s="79"/>
      <c r="C12" s="245" t="s">
        <v>150</v>
      </c>
      <c r="D12" s="112"/>
      <c r="E12" s="247" t="s">
        <v>153</v>
      </c>
      <c r="F12" s="113"/>
      <c r="G12" s="71"/>
      <c r="H12" s="71"/>
      <c r="I12" s="71"/>
      <c r="J12" s="71"/>
      <c r="K12" s="71"/>
      <c r="L12" s="71"/>
      <c r="M12" s="71"/>
      <c r="N12" s="71"/>
      <c r="O12" s="71"/>
      <c r="P12" s="255" t="s">
        <v>155</v>
      </c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74"/>
      <c r="AK12" s="249" t="s">
        <v>156</v>
      </c>
      <c r="AL12" s="124"/>
      <c r="AM12" s="124"/>
      <c r="AN12" s="124"/>
      <c r="AO12" s="40" t="s">
        <v>127</v>
      </c>
      <c r="AP12" s="251" t="s">
        <v>157</v>
      </c>
      <c r="AQ12" s="124"/>
      <c r="AR12" s="124"/>
      <c r="AS12" s="125"/>
      <c r="AT12" s="225"/>
    </row>
    <row r="13" spans="1:51" ht="15" customHeight="1">
      <c r="A13" s="78" t="s">
        <v>84</v>
      </c>
      <c r="B13" s="79"/>
      <c r="C13" s="109"/>
      <c r="D13" s="89"/>
      <c r="E13" s="89"/>
      <c r="F13" s="90"/>
      <c r="G13" s="110"/>
      <c r="H13" s="110"/>
      <c r="I13" s="110"/>
      <c r="J13" s="110"/>
      <c r="K13" s="110"/>
      <c r="L13" s="110"/>
      <c r="M13" s="110"/>
      <c r="N13" s="110"/>
      <c r="O13" s="110"/>
      <c r="P13" s="25"/>
      <c r="Q13" s="26"/>
      <c r="R13" s="160"/>
      <c r="S13" s="160"/>
      <c r="T13" s="160"/>
      <c r="U13" s="160"/>
      <c r="V13" s="27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5"/>
      <c r="AK13" s="41"/>
      <c r="AL13" s="153"/>
      <c r="AM13" s="153"/>
      <c r="AN13" s="153"/>
      <c r="AO13" s="153"/>
      <c r="AP13" s="153"/>
      <c r="AQ13" s="153"/>
      <c r="AR13" s="153"/>
      <c r="AS13" s="42"/>
      <c r="AT13" s="226"/>
    </row>
    <row r="14" spans="1:51" ht="18" customHeight="1">
      <c r="A14" s="78"/>
      <c r="B14" s="79"/>
      <c r="C14" s="111"/>
      <c r="D14" s="112"/>
      <c r="E14" s="112"/>
      <c r="F14" s="113"/>
      <c r="G14" s="110"/>
      <c r="H14" s="110"/>
      <c r="I14" s="110"/>
      <c r="J14" s="110"/>
      <c r="K14" s="110"/>
      <c r="L14" s="110"/>
      <c r="M14" s="110"/>
      <c r="N14" s="110"/>
      <c r="O14" s="110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43"/>
      <c r="AP14" s="158"/>
      <c r="AQ14" s="158"/>
      <c r="AR14" s="158"/>
      <c r="AS14" s="159"/>
      <c r="AT14" s="226"/>
    </row>
    <row r="15" spans="1:51" ht="15" customHeight="1">
      <c r="A15" s="117" t="s">
        <v>98</v>
      </c>
      <c r="B15" s="79"/>
      <c r="C15" s="246" t="s">
        <v>161</v>
      </c>
      <c r="D15" s="89"/>
      <c r="E15" s="248" t="s">
        <v>162</v>
      </c>
      <c r="F15" s="90"/>
      <c r="G15" s="110"/>
      <c r="H15" s="110"/>
      <c r="I15" s="110"/>
      <c r="J15" s="110"/>
      <c r="K15" s="110"/>
      <c r="L15" s="110"/>
      <c r="M15" s="110"/>
      <c r="N15" s="110"/>
      <c r="O15" s="110"/>
      <c r="P15" s="68" t="s">
        <v>7</v>
      </c>
      <c r="Q15" s="69"/>
      <c r="R15" s="87" t="s">
        <v>141</v>
      </c>
      <c r="S15" s="87"/>
      <c r="T15" s="87"/>
      <c r="U15" s="87"/>
      <c r="V15" s="29" t="s">
        <v>8</v>
      </c>
      <c r="W15" s="253" t="s">
        <v>142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250" t="s">
        <v>144</v>
      </c>
      <c r="AM15" s="121"/>
      <c r="AN15" s="121"/>
      <c r="AO15" s="121"/>
      <c r="AP15" s="121"/>
      <c r="AQ15" s="121"/>
      <c r="AR15" s="121"/>
      <c r="AS15" s="39" t="s">
        <v>126</v>
      </c>
      <c r="AT15" s="225"/>
    </row>
    <row r="16" spans="1:51" ht="18" customHeight="1">
      <c r="A16" s="78"/>
      <c r="B16" s="79"/>
      <c r="C16" s="245" t="s">
        <v>159</v>
      </c>
      <c r="D16" s="112"/>
      <c r="E16" s="247" t="s">
        <v>160</v>
      </c>
      <c r="F16" s="113"/>
      <c r="G16" s="110"/>
      <c r="H16" s="110"/>
      <c r="I16" s="110"/>
      <c r="J16" s="110"/>
      <c r="K16" s="110"/>
      <c r="L16" s="110"/>
      <c r="M16" s="110"/>
      <c r="N16" s="110"/>
      <c r="O16" s="110"/>
      <c r="P16" s="122" t="s">
        <v>143</v>
      </c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249" t="s">
        <v>145</v>
      </c>
      <c r="AL16" s="124"/>
      <c r="AM16" s="124"/>
      <c r="AN16" s="124"/>
      <c r="AO16" s="40" t="s">
        <v>127</v>
      </c>
      <c r="AP16" s="124" t="s">
        <v>146</v>
      </c>
      <c r="AQ16" s="124"/>
      <c r="AR16" s="124"/>
      <c r="AS16" s="125"/>
      <c r="AT16" s="225"/>
    </row>
    <row r="17" spans="1:46">
      <c r="A17" s="78" t="s">
        <v>0</v>
      </c>
      <c r="B17" s="79"/>
      <c r="C17" s="129" t="str">
        <f>IF(P16="","",P16)</f>
        <v>船橋市田喜野井1-35-9</v>
      </c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8" t="s">
        <v>1</v>
      </c>
      <c r="B19" s="79"/>
      <c r="C19" s="129" t="str">
        <f>IF(AL15="","",AL15&amp;"-"&amp;AK16&amp;"-"&amp;AP16)</f>
        <v>047-477-7289</v>
      </c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8"/>
      <c r="B20" s="7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8" t="s">
        <v>85</v>
      </c>
      <c r="B21" s="79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115" t="s">
        <v>130</v>
      </c>
      <c r="B23" s="114" t="s">
        <v>86</v>
      </c>
      <c r="C23" s="130" t="s">
        <v>105</v>
      </c>
      <c r="D23" s="131"/>
      <c r="E23" s="132" t="s">
        <v>106</v>
      </c>
      <c r="F23" s="133"/>
      <c r="G23" s="114" t="s">
        <v>87</v>
      </c>
      <c r="H23" s="114"/>
      <c r="I23" s="114" t="s">
        <v>88</v>
      </c>
      <c r="J23" s="114"/>
      <c r="K23" s="114"/>
      <c r="L23" s="114"/>
      <c r="M23" s="114" t="s">
        <v>89</v>
      </c>
      <c r="N23" s="114"/>
      <c r="O23" s="114"/>
      <c r="P23" s="194" t="s">
        <v>99</v>
      </c>
      <c r="Q23" s="114"/>
      <c r="R23" s="114"/>
      <c r="S23" s="114"/>
      <c r="T23" s="195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16"/>
      <c r="B24" s="79"/>
      <c r="C24" s="140" t="s">
        <v>103</v>
      </c>
      <c r="D24" s="141"/>
      <c r="E24" s="142" t="s">
        <v>104</v>
      </c>
      <c r="F24" s="143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196"/>
      <c r="U24" s="1"/>
      <c r="V24" s="1"/>
      <c r="W24" s="1"/>
      <c r="X24" s="1"/>
      <c r="Y24" s="126" t="s">
        <v>100</v>
      </c>
      <c r="Z24" s="127"/>
      <c r="AA24" s="127"/>
      <c r="AB24" s="127"/>
      <c r="AC24" s="127"/>
      <c r="AD24" s="127"/>
      <c r="AE24" s="127"/>
      <c r="AF24" s="127"/>
      <c r="AG24" s="12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5">
        <v>1</v>
      </c>
      <c r="B25" s="107" t="s">
        <v>222</v>
      </c>
      <c r="C25" s="246" t="s">
        <v>163</v>
      </c>
      <c r="D25" s="89"/>
      <c r="E25" s="248" t="s">
        <v>164</v>
      </c>
      <c r="F25" s="90"/>
      <c r="G25" s="91" t="s">
        <v>165</v>
      </c>
      <c r="H25" s="93"/>
      <c r="I25" s="254" t="s">
        <v>166</v>
      </c>
      <c r="J25" s="92"/>
      <c r="K25" s="92"/>
      <c r="L25" s="93"/>
      <c r="M25" s="91">
        <v>519601385</v>
      </c>
      <c r="N25" s="92"/>
      <c r="O25" s="93"/>
      <c r="P25" s="91">
        <v>143</v>
      </c>
      <c r="Q25" s="92"/>
      <c r="R25" s="92"/>
      <c r="S25" s="92"/>
      <c r="T25" s="97"/>
      <c r="U25" s="1"/>
      <c r="V25" s="1"/>
      <c r="W25" s="1"/>
      <c r="X25" s="1"/>
      <c r="Y25" s="99">
        <v>13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6"/>
      <c r="B26" s="108"/>
      <c r="C26" s="245" t="s">
        <v>167</v>
      </c>
      <c r="D26" s="112"/>
      <c r="E26" s="247" t="s">
        <v>168</v>
      </c>
      <c r="F26" s="113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5">
        <v>2</v>
      </c>
      <c r="B27" s="107">
        <v>2</v>
      </c>
      <c r="C27" s="246" t="s">
        <v>169</v>
      </c>
      <c r="D27" s="89"/>
      <c r="E27" s="248" t="s">
        <v>170</v>
      </c>
      <c r="F27" s="90"/>
      <c r="G27" s="91" t="s">
        <v>165</v>
      </c>
      <c r="H27" s="93"/>
      <c r="I27" s="254" t="s">
        <v>171</v>
      </c>
      <c r="J27" s="92"/>
      <c r="K27" s="92"/>
      <c r="L27" s="93"/>
      <c r="M27" s="91">
        <v>519020087</v>
      </c>
      <c r="N27" s="92"/>
      <c r="O27" s="93"/>
      <c r="P27" s="91">
        <v>156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6"/>
      <c r="B28" s="108"/>
      <c r="C28" s="245" t="s">
        <v>172</v>
      </c>
      <c r="D28" s="112"/>
      <c r="E28" s="247" t="s">
        <v>173</v>
      </c>
      <c r="F28" s="113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5">
        <v>3</v>
      </c>
      <c r="B29" s="107">
        <v>3</v>
      </c>
      <c r="C29" s="246" t="s">
        <v>174</v>
      </c>
      <c r="D29" s="89"/>
      <c r="E29" s="248" t="s">
        <v>175</v>
      </c>
      <c r="F29" s="90"/>
      <c r="G29" s="91" t="s">
        <v>165</v>
      </c>
      <c r="H29" s="93"/>
      <c r="I29" s="254" t="s">
        <v>176</v>
      </c>
      <c r="J29" s="92"/>
      <c r="K29" s="92"/>
      <c r="L29" s="93"/>
      <c r="M29" s="91">
        <v>519020070</v>
      </c>
      <c r="N29" s="92"/>
      <c r="O29" s="93"/>
      <c r="P29" s="91">
        <v>144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6"/>
      <c r="B30" s="108"/>
      <c r="C30" s="245" t="s">
        <v>177</v>
      </c>
      <c r="D30" s="112"/>
      <c r="E30" s="247" t="s">
        <v>178</v>
      </c>
      <c r="F30" s="113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5">
        <v>4</v>
      </c>
      <c r="B31" s="107">
        <v>4</v>
      </c>
      <c r="C31" s="246" t="s">
        <v>179</v>
      </c>
      <c r="D31" s="89"/>
      <c r="E31" s="248" t="s">
        <v>180</v>
      </c>
      <c r="F31" s="90"/>
      <c r="G31" s="91" t="s">
        <v>165</v>
      </c>
      <c r="H31" s="93"/>
      <c r="I31" s="254" t="s">
        <v>171</v>
      </c>
      <c r="J31" s="92"/>
      <c r="K31" s="92"/>
      <c r="L31" s="93"/>
      <c r="M31" s="91">
        <v>519878978</v>
      </c>
      <c r="N31" s="92"/>
      <c r="O31" s="93"/>
      <c r="P31" s="91">
        <v>162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6"/>
      <c r="B32" s="108"/>
      <c r="C32" s="245" t="s">
        <v>181</v>
      </c>
      <c r="D32" s="112"/>
      <c r="E32" s="247" t="s">
        <v>182</v>
      </c>
      <c r="F32" s="113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26" t="s">
        <v>129</v>
      </c>
      <c r="Z32" s="127"/>
      <c r="AA32" s="127"/>
      <c r="AB32" s="127"/>
      <c r="AC32" s="127"/>
      <c r="AD32" s="127"/>
      <c r="AE32" s="127"/>
      <c r="AF32" s="127"/>
      <c r="AG32" s="12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5">
        <v>5</v>
      </c>
      <c r="B33" s="107">
        <v>5</v>
      </c>
      <c r="C33" s="246" t="s">
        <v>183</v>
      </c>
      <c r="D33" s="89"/>
      <c r="E33" s="248" t="s">
        <v>184</v>
      </c>
      <c r="F33" s="90"/>
      <c r="G33" s="91" t="s">
        <v>185</v>
      </c>
      <c r="H33" s="93"/>
      <c r="I33" s="254" t="s">
        <v>186</v>
      </c>
      <c r="J33" s="92"/>
      <c r="K33" s="92"/>
      <c r="L33" s="93"/>
      <c r="M33" s="91">
        <v>518912321</v>
      </c>
      <c r="N33" s="92"/>
      <c r="O33" s="93"/>
      <c r="P33" s="91">
        <v>157</v>
      </c>
      <c r="Q33" s="92"/>
      <c r="R33" s="92"/>
      <c r="S33" s="92"/>
      <c r="T33" s="97"/>
      <c r="U33" s="1"/>
      <c r="V33" s="1"/>
      <c r="W33" s="1"/>
      <c r="X33" s="1"/>
      <c r="Y33" s="188">
        <v>1</v>
      </c>
      <c r="Z33" s="189"/>
      <c r="AA33" s="189"/>
      <c r="AB33" s="189"/>
      <c r="AC33" s="189"/>
      <c r="AD33" s="189"/>
      <c r="AE33" s="189"/>
      <c r="AF33" s="189"/>
      <c r="AG33" s="19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6"/>
      <c r="B34" s="108"/>
      <c r="C34" s="245" t="s">
        <v>187</v>
      </c>
      <c r="D34" s="112"/>
      <c r="E34" s="247" t="s">
        <v>188</v>
      </c>
      <c r="F34" s="113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191"/>
      <c r="Z34" s="192"/>
      <c r="AA34" s="192"/>
      <c r="AB34" s="192"/>
      <c r="AC34" s="192"/>
      <c r="AD34" s="192"/>
      <c r="AE34" s="192"/>
      <c r="AF34" s="192"/>
      <c r="AG34" s="19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5">
        <v>6</v>
      </c>
      <c r="B35" s="107">
        <v>6</v>
      </c>
      <c r="C35" s="246" t="s">
        <v>189</v>
      </c>
      <c r="D35" s="89"/>
      <c r="E35" s="248" t="s">
        <v>190</v>
      </c>
      <c r="F35" s="90"/>
      <c r="G35" s="91" t="s">
        <v>185</v>
      </c>
      <c r="H35" s="93"/>
      <c r="I35" s="254" t="s">
        <v>171</v>
      </c>
      <c r="J35" s="92"/>
      <c r="K35" s="92"/>
      <c r="L35" s="93"/>
      <c r="M35" s="91">
        <v>519020094</v>
      </c>
      <c r="N35" s="92"/>
      <c r="O35" s="93"/>
      <c r="P35" s="91">
        <v>155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6"/>
      <c r="B36" s="108"/>
      <c r="C36" s="245" t="s">
        <v>191</v>
      </c>
      <c r="D36" s="112"/>
      <c r="E36" s="247" t="s">
        <v>192</v>
      </c>
      <c r="F36" s="113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5">
        <v>7</v>
      </c>
      <c r="B37" s="107">
        <v>7</v>
      </c>
      <c r="C37" s="246" t="s">
        <v>193</v>
      </c>
      <c r="D37" s="89"/>
      <c r="E37" s="248" t="s">
        <v>194</v>
      </c>
      <c r="F37" s="90"/>
      <c r="G37" s="91" t="s">
        <v>185</v>
      </c>
      <c r="H37" s="93"/>
      <c r="I37" s="254" t="s">
        <v>195</v>
      </c>
      <c r="J37" s="92"/>
      <c r="K37" s="92"/>
      <c r="L37" s="93"/>
      <c r="M37" s="91">
        <v>521500812</v>
      </c>
      <c r="N37" s="92"/>
      <c r="O37" s="93"/>
      <c r="P37" s="91">
        <v>161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6"/>
      <c r="B38" s="108"/>
      <c r="C38" s="245" t="s">
        <v>196</v>
      </c>
      <c r="D38" s="112"/>
      <c r="E38" s="247" t="s">
        <v>197</v>
      </c>
      <c r="F38" s="113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5">
        <v>8</v>
      </c>
      <c r="B39" s="107">
        <v>8</v>
      </c>
      <c r="C39" s="246" t="s">
        <v>198</v>
      </c>
      <c r="D39" s="89"/>
      <c r="E39" s="248" t="s">
        <v>199</v>
      </c>
      <c r="F39" s="90"/>
      <c r="G39" s="91" t="s">
        <v>185</v>
      </c>
      <c r="H39" s="93"/>
      <c r="I39" s="254" t="s">
        <v>171</v>
      </c>
      <c r="J39" s="92"/>
      <c r="K39" s="92"/>
      <c r="L39" s="93"/>
      <c r="M39" s="91">
        <v>522025215</v>
      </c>
      <c r="N39" s="92"/>
      <c r="O39" s="93"/>
      <c r="P39" s="91">
        <v>150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6"/>
      <c r="B40" s="108"/>
      <c r="C40" s="245" t="s">
        <v>200</v>
      </c>
      <c r="D40" s="112"/>
      <c r="E40" s="247" t="s">
        <v>201</v>
      </c>
      <c r="F40" s="113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5">
        <v>9</v>
      </c>
      <c r="B41" s="107">
        <v>9</v>
      </c>
      <c r="C41" s="246" t="s">
        <v>202</v>
      </c>
      <c r="D41" s="89"/>
      <c r="E41" s="248" t="s">
        <v>203</v>
      </c>
      <c r="F41" s="90"/>
      <c r="G41" s="91" t="s">
        <v>165</v>
      </c>
      <c r="H41" s="93"/>
      <c r="I41" s="254" t="s">
        <v>166</v>
      </c>
      <c r="J41" s="92"/>
      <c r="K41" s="92"/>
      <c r="L41" s="93"/>
      <c r="M41" s="91">
        <v>519882326</v>
      </c>
      <c r="N41" s="92"/>
      <c r="O41" s="93"/>
      <c r="P41" s="91">
        <v>151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6"/>
      <c r="B42" s="108"/>
      <c r="C42" s="245" t="s">
        <v>204</v>
      </c>
      <c r="D42" s="112"/>
      <c r="E42" s="247" t="s">
        <v>205</v>
      </c>
      <c r="F42" s="113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5">
        <v>10</v>
      </c>
      <c r="B43" s="107">
        <v>10</v>
      </c>
      <c r="C43" s="246" t="s">
        <v>208</v>
      </c>
      <c r="D43" s="89"/>
      <c r="E43" s="248" t="s">
        <v>209</v>
      </c>
      <c r="F43" s="90"/>
      <c r="G43" s="91" t="s">
        <v>210</v>
      </c>
      <c r="H43" s="93"/>
      <c r="I43" s="254" t="s">
        <v>186</v>
      </c>
      <c r="J43" s="92"/>
      <c r="K43" s="92"/>
      <c r="L43" s="93"/>
      <c r="M43" s="91">
        <v>522812341</v>
      </c>
      <c r="N43" s="92"/>
      <c r="O43" s="93"/>
      <c r="P43" s="91">
        <v>137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6"/>
      <c r="B44" s="108"/>
      <c r="C44" s="260" t="s">
        <v>206</v>
      </c>
      <c r="D44" s="257"/>
      <c r="E44" s="261" t="s">
        <v>207</v>
      </c>
      <c r="F44" s="25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5">
        <v>11</v>
      </c>
      <c r="B45" s="107">
        <v>11</v>
      </c>
      <c r="C45" s="262" t="s">
        <v>213</v>
      </c>
      <c r="D45" s="259"/>
      <c r="E45" s="263" t="s">
        <v>214</v>
      </c>
      <c r="F45" s="258"/>
      <c r="G45" s="91" t="s">
        <v>215</v>
      </c>
      <c r="H45" s="93"/>
      <c r="I45" s="254" t="s">
        <v>216</v>
      </c>
      <c r="J45" s="92"/>
      <c r="K45" s="92"/>
      <c r="L45" s="93"/>
      <c r="M45" s="91">
        <v>522812327</v>
      </c>
      <c r="N45" s="92"/>
      <c r="O45" s="93"/>
      <c r="P45" s="91">
        <v>151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6"/>
      <c r="B46" s="108"/>
      <c r="C46" s="245" t="s">
        <v>211</v>
      </c>
      <c r="D46" s="112"/>
      <c r="E46" s="247" t="s">
        <v>212</v>
      </c>
      <c r="F46" s="113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5">
        <v>12</v>
      </c>
      <c r="B47" s="107">
        <v>12</v>
      </c>
      <c r="C47" s="246" t="s">
        <v>219</v>
      </c>
      <c r="D47" s="89"/>
      <c r="E47" s="248" t="s">
        <v>220</v>
      </c>
      <c r="F47" s="90"/>
      <c r="G47" s="91" t="s">
        <v>215</v>
      </c>
      <c r="H47" s="93"/>
      <c r="I47" s="254" t="s">
        <v>221</v>
      </c>
      <c r="J47" s="92"/>
      <c r="K47" s="92"/>
      <c r="L47" s="93"/>
      <c r="M47" s="91">
        <v>522812334</v>
      </c>
      <c r="N47" s="92"/>
      <c r="O47" s="93"/>
      <c r="P47" s="91">
        <v>161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47"/>
      <c r="B48" s="148"/>
      <c r="C48" s="264" t="s">
        <v>217</v>
      </c>
      <c r="D48" s="149"/>
      <c r="E48" s="265" t="s">
        <v>218</v>
      </c>
      <c r="F48" s="150"/>
      <c r="G48" s="144"/>
      <c r="H48" s="145"/>
      <c r="I48" s="144"/>
      <c r="J48" s="146"/>
      <c r="K48" s="146"/>
      <c r="L48" s="145"/>
      <c r="M48" s="144"/>
      <c r="N48" s="146"/>
      <c r="O48" s="145"/>
      <c r="P48" s="144"/>
      <c r="Q48" s="146"/>
      <c r="R48" s="146"/>
      <c r="S48" s="146"/>
      <c r="T48" s="17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07">
        <v>13</v>
      </c>
      <c r="B49" s="208"/>
      <c r="C49" s="210"/>
      <c r="D49" s="211"/>
      <c r="E49" s="211"/>
      <c r="F49" s="212"/>
      <c r="G49" s="199"/>
      <c r="H49" s="201"/>
      <c r="I49" s="199"/>
      <c r="J49" s="200"/>
      <c r="K49" s="200"/>
      <c r="L49" s="201"/>
      <c r="M49" s="199"/>
      <c r="N49" s="200"/>
      <c r="O49" s="201"/>
      <c r="P49" s="199"/>
      <c r="Q49" s="200"/>
      <c r="R49" s="200"/>
      <c r="S49" s="200"/>
      <c r="T49" s="20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8"/>
      <c r="B50" s="209"/>
      <c r="C50" s="213"/>
      <c r="D50" s="214"/>
      <c r="E50" s="214"/>
      <c r="F50" s="215"/>
      <c r="G50" s="202"/>
      <c r="H50" s="204"/>
      <c r="I50" s="202"/>
      <c r="J50" s="203"/>
      <c r="K50" s="203"/>
      <c r="L50" s="204"/>
      <c r="M50" s="202"/>
      <c r="N50" s="203"/>
      <c r="O50" s="204"/>
      <c r="P50" s="202"/>
      <c r="Q50" s="203"/>
      <c r="R50" s="203"/>
      <c r="S50" s="203"/>
      <c r="T50" s="20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8">
        <v>14</v>
      </c>
      <c r="B51" s="208"/>
      <c r="C51" s="210"/>
      <c r="D51" s="211"/>
      <c r="E51" s="211"/>
      <c r="F51" s="212"/>
      <c r="G51" s="199"/>
      <c r="H51" s="201"/>
      <c r="I51" s="199"/>
      <c r="J51" s="200"/>
      <c r="K51" s="200"/>
      <c r="L51" s="201"/>
      <c r="M51" s="199"/>
      <c r="N51" s="200"/>
      <c r="O51" s="201"/>
      <c r="P51" s="199"/>
      <c r="Q51" s="200"/>
      <c r="R51" s="200"/>
      <c r="S51" s="200"/>
      <c r="T51" s="20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0"/>
      <c r="B52" s="220"/>
      <c r="C52" s="221"/>
      <c r="D52" s="222"/>
      <c r="E52" s="222"/>
      <c r="F52" s="223"/>
      <c r="G52" s="216"/>
      <c r="H52" s="217"/>
      <c r="I52" s="216"/>
      <c r="J52" s="218"/>
      <c r="K52" s="218"/>
      <c r="L52" s="217"/>
      <c r="M52" s="216"/>
      <c r="N52" s="218"/>
      <c r="O52" s="217"/>
      <c r="P52" s="216"/>
      <c r="Q52" s="218"/>
      <c r="R52" s="218"/>
      <c r="S52" s="218"/>
      <c r="T52" s="21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4" t="s">
        <v>102</v>
      </c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6"/>
      <c r="U54" s="2"/>
      <c r="V54" s="161" t="s">
        <v>120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37" t="s">
        <v>223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9"/>
      <c r="U55" s="2"/>
      <c r="V55" s="227">
        <f>LEN(A55)</f>
        <v>94</v>
      </c>
      <c r="W55" s="228"/>
      <c r="X55" s="228"/>
      <c r="Y55" s="228"/>
      <c r="Z55" s="228"/>
      <c r="AA55" s="228"/>
      <c r="AB55" s="228"/>
      <c r="AC55" s="228"/>
      <c r="AD55" s="228"/>
      <c r="AE55" s="228"/>
      <c r="AF55" s="22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E31:F31"/>
    <mergeCell ref="C32:D32"/>
    <mergeCell ref="G35:H36"/>
    <mergeCell ref="I35:L36"/>
    <mergeCell ref="M35:O36"/>
    <mergeCell ref="G33:H34"/>
    <mergeCell ref="I33:L34"/>
    <mergeCell ref="M33:O34"/>
    <mergeCell ref="G31:H32"/>
    <mergeCell ref="G29:H30"/>
    <mergeCell ref="C29:D29"/>
    <mergeCell ref="E29:F29"/>
    <mergeCell ref="I29:L30"/>
    <mergeCell ref="M29:O30"/>
    <mergeCell ref="C30:D30"/>
    <mergeCell ref="E30:F30"/>
    <mergeCell ref="C36:D36"/>
    <mergeCell ref="E36:F36"/>
    <mergeCell ref="E32:F32"/>
    <mergeCell ref="E33:F33"/>
    <mergeCell ref="C34:D34"/>
    <mergeCell ref="E34:F34"/>
    <mergeCell ref="C35:D35"/>
    <mergeCell ref="E35:F35"/>
    <mergeCell ref="C33:D33"/>
    <mergeCell ref="C31:D31"/>
    <mergeCell ref="G41:H42"/>
    <mergeCell ref="C41:D41"/>
    <mergeCell ref="E41:F41"/>
    <mergeCell ref="C42:D42"/>
    <mergeCell ref="E42:F42"/>
    <mergeCell ref="G39:H40"/>
    <mergeCell ref="I39:L40"/>
    <mergeCell ref="C40:D40"/>
    <mergeCell ref="E40:F40"/>
    <mergeCell ref="C39:D39"/>
    <mergeCell ref="E39:F39"/>
    <mergeCell ref="E9:F9"/>
    <mergeCell ref="C10:D10"/>
    <mergeCell ref="E10:F10"/>
    <mergeCell ref="G11:I12"/>
    <mergeCell ref="C11:D11"/>
    <mergeCell ref="E11:F11"/>
    <mergeCell ref="C12:D12"/>
    <mergeCell ref="E12:F12"/>
    <mergeCell ref="P10:AJ10"/>
    <mergeCell ref="P12:AJ12"/>
    <mergeCell ref="C4:I4"/>
    <mergeCell ref="C2:I2"/>
    <mergeCell ref="C3:I3"/>
    <mergeCell ref="J5:O5"/>
    <mergeCell ref="C7:D7"/>
    <mergeCell ref="C8:D8"/>
    <mergeCell ref="J7:L8"/>
    <mergeCell ref="G7:I8"/>
    <mergeCell ref="M7:O8"/>
    <mergeCell ref="E7:F7"/>
    <mergeCell ref="E8:F8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P8:AJ8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A3:B3"/>
    <mergeCell ref="Y32:AG32"/>
    <mergeCell ref="Y33:AG34"/>
    <mergeCell ref="W15:AJ15"/>
    <mergeCell ref="P16:AJ16"/>
    <mergeCell ref="P23:T24"/>
    <mergeCell ref="R7:U7"/>
    <mergeCell ref="C6:D6"/>
    <mergeCell ref="E6:F6"/>
    <mergeCell ref="AK12:AN12"/>
    <mergeCell ref="P6:AJ6"/>
    <mergeCell ref="AL9:AR9"/>
    <mergeCell ref="AK10:AN10"/>
    <mergeCell ref="AK6:AS6"/>
    <mergeCell ref="J9:L10"/>
    <mergeCell ref="M9:O10"/>
    <mergeCell ref="G9:I10"/>
    <mergeCell ref="C9:D9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P25:T26"/>
    <mergeCell ref="C13:D13"/>
    <mergeCell ref="A54:T54"/>
    <mergeCell ref="A55:T55"/>
    <mergeCell ref="C24:D24"/>
    <mergeCell ref="E24:F24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C17:O18"/>
    <mergeCell ref="C23:D23"/>
    <mergeCell ref="E23:F23"/>
    <mergeCell ref="C19:O20"/>
    <mergeCell ref="G23:H24"/>
    <mergeCell ref="I23:L24"/>
    <mergeCell ref="A27:A28"/>
    <mergeCell ref="B27:B28"/>
    <mergeCell ref="B25:B26"/>
    <mergeCell ref="A25:A26"/>
    <mergeCell ref="I25:L26"/>
    <mergeCell ref="C25:D25"/>
    <mergeCell ref="E25:F25"/>
    <mergeCell ref="G25:H26"/>
    <mergeCell ref="C26:D26"/>
    <mergeCell ref="E26:F26"/>
    <mergeCell ref="G27:H28"/>
    <mergeCell ref="I27:L28"/>
    <mergeCell ref="C27:D27"/>
    <mergeCell ref="E27:F27"/>
    <mergeCell ref="C28:D28"/>
    <mergeCell ref="E28:F28"/>
    <mergeCell ref="M6:O6"/>
    <mergeCell ref="A29:A30"/>
    <mergeCell ref="B29:B30"/>
    <mergeCell ref="AL7:AR7"/>
    <mergeCell ref="AK8:AN8"/>
    <mergeCell ref="AP8:AS8"/>
    <mergeCell ref="E16:F16"/>
    <mergeCell ref="C14:D14"/>
    <mergeCell ref="AP10:AS10"/>
    <mergeCell ref="R9:U9"/>
    <mergeCell ref="W9:AJ9"/>
    <mergeCell ref="E14:F14"/>
    <mergeCell ref="R15:U15"/>
    <mergeCell ref="Y24:AG24"/>
    <mergeCell ref="M23:O24"/>
    <mergeCell ref="A35:A36"/>
    <mergeCell ref="B35:B36"/>
    <mergeCell ref="A33:A34"/>
    <mergeCell ref="B33:B34"/>
    <mergeCell ref="B23:B24"/>
    <mergeCell ref="A11:B12"/>
    <mergeCell ref="A13:B14"/>
    <mergeCell ref="A23:A24"/>
    <mergeCell ref="G15:O16"/>
    <mergeCell ref="J11:L12"/>
    <mergeCell ref="M11:O12"/>
    <mergeCell ref="A17:B18"/>
    <mergeCell ref="A19:B20"/>
    <mergeCell ref="A31:A32"/>
    <mergeCell ref="B31:B32"/>
    <mergeCell ref="A15:B16"/>
    <mergeCell ref="A37:A38"/>
    <mergeCell ref="B37:B38"/>
    <mergeCell ref="G37:H38"/>
    <mergeCell ref="I37:L38"/>
    <mergeCell ref="C38:D38"/>
    <mergeCell ref="E38:F38"/>
    <mergeCell ref="C37:D37"/>
    <mergeCell ref="E37:F37"/>
    <mergeCell ref="A43:A44"/>
    <mergeCell ref="B43:B44"/>
    <mergeCell ref="C43:D43"/>
    <mergeCell ref="E43:F43"/>
    <mergeCell ref="G6:I6"/>
    <mergeCell ref="G21:H22"/>
    <mergeCell ref="G13:O14"/>
    <mergeCell ref="G43:H44"/>
    <mergeCell ref="C44:D44"/>
    <mergeCell ref="E44:F44"/>
    <mergeCell ref="A41:A42"/>
    <mergeCell ref="B41:B42"/>
    <mergeCell ref="A39:A40"/>
    <mergeCell ref="B39:B40"/>
    <mergeCell ref="I43:L44"/>
    <mergeCell ref="M43:O44"/>
    <mergeCell ref="P43:T44"/>
    <mergeCell ref="Y25:AG26"/>
    <mergeCell ref="M25:O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30" t="s">
        <v>12</v>
      </c>
      <c r="B1" s="23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30"/>
      <c r="B2" s="23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1" t="s">
        <v>19</v>
      </c>
      <c r="B4" s="232"/>
      <c r="C4" s="232"/>
      <c r="D4" s="232"/>
      <c r="E4" s="232"/>
      <c r="F4" s="232"/>
      <c r="G4" s="233"/>
      <c r="H4" s="5" t="s">
        <v>20</v>
      </c>
      <c r="I4" s="5" t="s">
        <v>21</v>
      </c>
      <c r="J4" s="234" t="s">
        <v>70</v>
      </c>
      <c r="K4" s="232"/>
      <c r="L4" s="232"/>
      <c r="M4" s="232"/>
      <c r="N4" s="232"/>
      <c r="O4" s="232"/>
      <c r="P4" s="232"/>
      <c r="Q4" s="233"/>
    </row>
    <row r="5" spans="1:41" ht="72" customHeight="1" thickBot="1">
      <c r="A5" s="235"/>
      <c r="B5" s="236"/>
      <c r="C5" s="236"/>
      <c r="D5" s="236"/>
      <c r="E5" s="236"/>
      <c r="F5" s="236"/>
      <c r="G5" s="237"/>
      <c r="H5" s="9" t="str">
        <f>IF(入力!J3="","",入力!J3)</f>
        <v>女子</v>
      </c>
      <c r="I5" s="9">
        <f>入力!Y25</f>
        <v>13</v>
      </c>
      <c r="J5" s="238"/>
      <c r="K5" s="239"/>
      <c r="L5" s="239"/>
      <c r="M5" s="239"/>
      <c r="N5" s="239"/>
      <c r="O5" s="239"/>
      <c r="P5" s="239"/>
      <c r="Q5" s="24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21022</v>
      </c>
      <c r="B7" s="13" t="str">
        <f>IF(入力!C3="","",入力!C3)</f>
        <v>タッキー６</v>
      </c>
      <c r="C7" s="13" t="str">
        <f>IF(入力!C2="","",入力!C2)</f>
        <v>タッキーシックス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薬園台</v>
      </c>
      <c r="T7" s="13"/>
      <c r="U7" s="13">
        <f>IF(入力!C4="","",入力!C4)</f>
        <v>433625841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日下</v>
      </c>
      <c r="D16" s="13" t="str">
        <f>IF(入力!E8="","",入力!E8)</f>
        <v>かず子</v>
      </c>
      <c r="E16" s="13" t="str">
        <f>IF(入力!C7="","",入力!C7)</f>
        <v>クサカ</v>
      </c>
      <c r="F16" s="13" t="str">
        <f>IF(入力!E7="","",入力!E7)</f>
        <v>カズコ</v>
      </c>
      <c r="G16" s="13">
        <f>IF(入力!G7="","",入力!G7)</f>
        <v>507306028</v>
      </c>
      <c r="H16" s="13" t="str">
        <f>IF(入力!J7="","",入力!J7)</f>
        <v/>
      </c>
      <c r="I16" s="13">
        <f>IF(入力!M7="","",入力!M7)</f>
        <v>217584</v>
      </c>
      <c r="J16" s="13"/>
      <c r="K16" s="13"/>
      <c r="L16" s="13" t="str">
        <f>IF(入力!AT7="","",入力!AT7)</f>
        <v>80歳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0073</v>
      </c>
      <c r="T16" s="13" t="str">
        <f>IF(入力!P8="","",入力!P8)</f>
        <v>船橋市田喜野井1-35-9</v>
      </c>
      <c r="U16" s="13" t="str">
        <f>IF(入力!AL7="","",入力!AL7)</f>
        <v>047</v>
      </c>
      <c r="V16" s="13" t="str">
        <f>IF(入力!AK8="","",入力!AK8)</f>
        <v>477</v>
      </c>
      <c r="W16" s="13" t="str">
        <f>IF(入力!AP8="","",入力!AP8)</f>
        <v>7289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仲村</v>
      </c>
      <c r="D17" s="13" t="str">
        <f>IF(入力!E10="","",入力!E10)</f>
        <v>優樹</v>
      </c>
      <c r="E17" s="13" t="str">
        <f>IF(入力!C9="","",入力!C9)</f>
        <v>ナカムラ</v>
      </c>
      <c r="F17" s="13" t="str">
        <f>IF(入力!E9="","",入力!E9)</f>
        <v>ユウキ</v>
      </c>
      <c r="G17" s="13">
        <f>IF(入力!G9="","",入力!G9)</f>
        <v>512947514</v>
      </c>
      <c r="H17" s="13">
        <f>IF(入力!J9="","",入力!J9)</f>
        <v>282192</v>
      </c>
      <c r="I17" s="13" t="str">
        <f>IF(入力!M9="","",入力!M9)</f>
        <v/>
      </c>
      <c r="J17" s="13"/>
      <c r="K17" s="13"/>
      <c r="L17" s="13" t="str">
        <f>IF(入力!AT9="","",入力!AT9)</f>
        <v>43歳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0072</v>
      </c>
      <c r="T17" s="13" t="str">
        <f>IF(入力!P10="","",入力!P10)</f>
        <v>船橋市三山1-41-1-504</v>
      </c>
      <c r="U17" s="13" t="str">
        <f>IF(入力!AL9="","",入力!AL9)</f>
        <v>047</v>
      </c>
      <c r="V17" s="13" t="str">
        <f>IF(入力!AK10="","",入力!AK10)</f>
        <v>476</v>
      </c>
      <c r="W17" s="13" t="str">
        <f>IF(入力!AP10="","",入力!AP10)</f>
        <v>2752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仲村</v>
      </c>
      <c r="D20" s="13" t="str">
        <f>IF(入力!E12="","",入力!E12)</f>
        <v>麻里子</v>
      </c>
      <c r="E20" s="13" t="str">
        <f>IF(入力!C11="","",入力!C11)</f>
        <v>ナカムラ</v>
      </c>
      <c r="F20" s="13" t="str">
        <f>IF(入力!E11="","",入力!E11)</f>
        <v>マリコ</v>
      </c>
      <c r="G20" s="13">
        <f>IF(入力!G11="","",入力!G11)</f>
        <v>514809133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>43歳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0072</v>
      </c>
      <c r="T20" s="13" t="str">
        <f>IF(入力!P12="","",入力!P12)</f>
        <v>船橋市三山1-41-1-504</v>
      </c>
      <c r="U20" s="13" t="str">
        <f>IF(入力!AL11="","",入力!AL11)</f>
        <v>047</v>
      </c>
      <c r="V20" s="13" t="str">
        <f>IF(入力!AK12="","",入力!AK12)</f>
        <v>476</v>
      </c>
      <c r="W20" s="13" t="str">
        <f>IF(入力!AP12="","",入力!AP12)</f>
        <v>2752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日下</v>
      </c>
      <c r="D22" s="13" t="str">
        <f>IF(入力!E16="","",入力!E16)</f>
        <v>かず子</v>
      </c>
      <c r="E22" s="13" t="str">
        <f>IF(入力!C15="","",入力!C15)</f>
        <v>クサカ</v>
      </c>
      <c r="F22" s="13" t="str">
        <f>IF(入力!E15="","",入力!E15)</f>
        <v>カズコ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0073</v>
      </c>
      <c r="T22" s="13" t="str">
        <f>IF(入力!P16="","",入力!P16)</f>
        <v>船橋市田喜野井1-35-9</v>
      </c>
      <c r="U22" s="13" t="str">
        <f>IF(入力!AL15="","",入力!AL15)</f>
        <v>047</v>
      </c>
      <c r="V22" s="13" t="str">
        <f>IF(入力!AK16="","",入力!AK16)</f>
        <v>477</v>
      </c>
      <c r="W22" s="13" t="str">
        <f>IF(入力!AP16="","",入力!AP16)</f>
        <v>7289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山口</v>
      </c>
      <c r="D24" s="54" t="str">
        <f>VLOOKUP($B$51,$A$53:$F$352,4)</f>
        <v>真梨乃</v>
      </c>
      <c r="E24" s="54" t="str">
        <f>VLOOKUP($B$51,$A$53:$F$352,5)</f>
        <v>ヤマグチ</v>
      </c>
      <c r="F24" s="54" t="str">
        <f>VLOOKUP($B$51,$A$53:$F$352,6)</f>
        <v>マリノ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山口</v>
      </c>
      <c r="D53" s="13" t="str">
        <f>IF(入力!E26="","",入力!E26)</f>
        <v>真梨乃</v>
      </c>
      <c r="E53" s="13" t="str">
        <f>IF(入力!C25="","",入力!C25)</f>
        <v>ヤマグチ</v>
      </c>
      <c r="F53" s="13" t="str">
        <f>IF(入力!E25="","",入力!E25)</f>
        <v>マリノ</v>
      </c>
      <c r="G53" s="13">
        <f>IF(入力!M25="","",入力!M25)</f>
        <v>519601385</v>
      </c>
      <c r="H53" s="13" t="str">
        <f>IF(入力!I25="","",入力!I25)</f>
        <v>船橋市立薬円台南小学校</v>
      </c>
      <c r="I53" s="13" t="str">
        <f>IF(入力!G25="","",入力!G25)</f>
        <v>6年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岸本</v>
      </c>
      <c r="D54" s="13" t="str">
        <f>IF(入力!E28="","",入力!E28)</f>
        <v>莉奈</v>
      </c>
      <c r="E54" s="13" t="str">
        <f>IF(入力!C27="","",入力!C27)</f>
        <v>キシモト</v>
      </c>
      <c r="F54" s="13" t="str">
        <f>IF(入力!E27="","",入力!E27)</f>
        <v>リナ</v>
      </c>
      <c r="G54" s="13">
        <f>IF(入力!M27="","",入力!M27)</f>
        <v>519020087</v>
      </c>
      <c r="H54" s="13" t="str">
        <f>IF(入力!I27="","",入力!I27)</f>
        <v>船橋市立飯山満小学校</v>
      </c>
      <c r="I54" s="13" t="str">
        <f>IF(入力!G27="","",入力!G27)</f>
        <v>6年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原</v>
      </c>
      <c r="D55" s="13" t="str">
        <f>IF(入力!E30="","",入力!E30)</f>
        <v>歌織</v>
      </c>
      <c r="E55" s="13" t="str">
        <f>IF(入力!C29="","",入力!C29)</f>
        <v>ハラ</v>
      </c>
      <c r="F55" s="13" t="str">
        <f>IF(入力!E29="","",入力!E29)</f>
        <v>カオル</v>
      </c>
      <c r="G55" s="13">
        <f>IF(入力!M29="","",入力!M29)</f>
        <v>519020070</v>
      </c>
      <c r="H55" s="13" t="str">
        <f>IF(入力!I29="","",入力!I29)</f>
        <v>船橋市立薬円台小学校</v>
      </c>
      <c r="I55" s="13" t="str">
        <f>IF(入力!G29="","",入力!G29)</f>
        <v>6年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田中</v>
      </c>
      <c r="D56" s="13" t="str">
        <f>IF(入力!E32="","",入力!E32)</f>
        <v>葵彩</v>
      </c>
      <c r="E56" s="13" t="str">
        <f>IF(入力!C31="","",入力!C31)</f>
        <v>タナカ</v>
      </c>
      <c r="F56" s="13" t="str">
        <f>IF(入力!E31="","",入力!E31)</f>
        <v>アオイ</v>
      </c>
      <c r="G56" s="13">
        <f>IF(入力!M31="","",入力!M31)</f>
        <v>519878978</v>
      </c>
      <c r="H56" s="13" t="str">
        <f>IF(入力!I31="","",入力!I31)</f>
        <v>船橋市立飯山満小学校</v>
      </c>
      <c r="I56" s="13" t="str">
        <f>IF(入力!G31="","",入力!G31)</f>
        <v>6年</v>
      </c>
      <c r="J56" s="13">
        <f>IF(入力!P31="","",入力!P31)</f>
        <v>162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谷下田</v>
      </c>
      <c r="D57" s="13" t="str">
        <f>IF(入力!E34="","",入力!E34)</f>
        <v>璃桜</v>
      </c>
      <c r="E57" s="13" t="str">
        <f>IF(入力!C33="","",入力!C33)</f>
        <v>ヤゲタ</v>
      </c>
      <c r="F57" s="13" t="str">
        <f>IF(入力!E33="","",入力!E33)</f>
        <v>リオ</v>
      </c>
      <c r="G57" s="13">
        <f>IF(入力!M33="","",入力!M33)</f>
        <v>518912321</v>
      </c>
      <c r="H57" s="13" t="str">
        <f>IF(入力!I33="","",入力!I33)</f>
        <v>船橋市立二宮小学校</v>
      </c>
      <c r="I57" s="13" t="str">
        <f>IF(入力!G33="","",入力!G33)</f>
        <v>5年</v>
      </c>
      <c r="J57" s="13">
        <f>IF(入力!P33="","",入力!P33)</f>
        <v>157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江波戸</v>
      </c>
      <c r="D58" s="13" t="str">
        <f>IF(入力!E36="","",入力!E36)</f>
        <v>美月</v>
      </c>
      <c r="E58" s="13" t="str">
        <f>IF(入力!C35="","",入力!C35)</f>
        <v>エバト</v>
      </c>
      <c r="F58" s="13" t="str">
        <f>IF(入力!E35="","",入力!E35)</f>
        <v>ミツキ</v>
      </c>
      <c r="G58" s="13">
        <f>IF(入力!M35="","",入力!M35)</f>
        <v>519020094</v>
      </c>
      <c r="H58" s="13" t="str">
        <f>IF(入力!I35="","",入力!I35)</f>
        <v>船橋市立飯山満小学校</v>
      </c>
      <c r="I58" s="13" t="str">
        <f>IF(入力!G35="","",入力!G35)</f>
        <v>5年</v>
      </c>
      <c r="J58" s="13">
        <f>IF(入力!P35="","",入力!P35)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篠原</v>
      </c>
      <c r="D59" s="13" t="str">
        <f>IF(入力!E38="","",入力!E38)</f>
        <v>千優</v>
      </c>
      <c r="E59" s="13" t="str">
        <f>IF(入力!C37="","",入力!C37)</f>
        <v>シノハラ</v>
      </c>
      <c r="F59" s="13" t="str">
        <f>IF(入力!E37="","",入力!E37)</f>
        <v>チユ</v>
      </c>
      <c r="G59" s="13">
        <f>IF(入力!M37="","",入力!M37)</f>
        <v>521500812</v>
      </c>
      <c r="H59" s="13" t="str">
        <f>IF(入力!I37="","",入力!I37)</f>
        <v>船橋市立田喜野井小学校</v>
      </c>
      <c r="I59" s="13" t="str">
        <f>IF(入力!G37="","",入力!G37)</f>
        <v>5年</v>
      </c>
      <c r="J59" s="13">
        <f>IF(入力!P37="","",入力!P37)</f>
        <v>161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清水</v>
      </c>
      <c r="D60" s="13" t="str">
        <f>IF(入力!E40="","",入力!E40)</f>
        <v>新菜</v>
      </c>
      <c r="E60" s="13" t="str">
        <f>IF(入力!C39="","",入力!C39)</f>
        <v>シミズ</v>
      </c>
      <c r="F60" s="13" t="str">
        <f>IF(入力!E39="","",入力!E39)</f>
        <v>ニイナ</v>
      </c>
      <c r="G60" s="13">
        <f>IF(入力!M39="","",入力!M39)</f>
        <v>522025215</v>
      </c>
      <c r="H60" s="13" t="str">
        <f>IF(入力!I39="","",入力!I39)</f>
        <v>船橋市立飯山満小学校</v>
      </c>
      <c r="I60" s="13" t="str">
        <f>IF(入力!G39="","",入力!G39)</f>
        <v>5年</v>
      </c>
      <c r="J60" s="13">
        <f>IF(入力!P39="","",入力!P39)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髙松</v>
      </c>
      <c r="D61" s="13" t="str">
        <f>IF(入力!E42="","",入力!E42)</f>
        <v>みのり</v>
      </c>
      <c r="E61" s="13" t="str">
        <f>IF(入力!C41="","",入力!C41)</f>
        <v>タカマツ</v>
      </c>
      <c r="F61" s="13" t="str">
        <f>IF(入力!E41="","",入力!E41)</f>
        <v>ミノリ</v>
      </c>
      <c r="G61" s="13">
        <f>IF(入力!M41="","",入力!M41)</f>
        <v>519882326</v>
      </c>
      <c r="H61" s="13" t="str">
        <f>IF(入力!I41="","",入力!I41)</f>
        <v>船橋市立薬円台南小学校</v>
      </c>
      <c r="I61" s="13" t="str">
        <f>IF(入力!G41="","",入力!G41)</f>
        <v>6年</v>
      </c>
      <c r="J61" s="13">
        <f>IF(入力!P41="","",入力!P41)</f>
        <v>151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蔵田</v>
      </c>
      <c r="D62" s="13" t="str">
        <f>IF(入力!E44="","",入力!E44)</f>
        <v>胡桃</v>
      </c>
      <c r="E62" s="13" t="str">
        <f>IF(入力!C43="","",入力!C43)</f>
        <v>クラタ</v>
      </c>
      <c r="F62" s="13" t="str">
        <f>IF(入力!E43="","",入力!E43)</f>
        <v>クルミ</v>
      </c>
      <c r="G62" s="13">
        <f>IF(入力!M43="","",入力!M43)</f>
        <v>522812341</v>
      </c>
      <c r="H62" s="13" t="str">
        <f>IF(入力!I43="","",入力!I43)</f>
        <v>船橋市立二宮小学校</v>
      </c>
      <c r="I62" s="13" t="str">
        <f>IF(入力!G43="","",入力!G43)</f>
        <v>5年</v>
      </c>
      <c r="J62" s="13">
        <f>IF(入力!P43="","",入力!P43)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鹿又</v>
      </c>
      <c r="D63" s="13" t="str">
        <f>IF(入力!E46="","",入力!E46)</f>
        <v>愛花</v>
      </c>
      <c r="E63" s="13" t="str">
        <f>IF(入力!C45="","",入力!C45)</f>
        <v>カノマタ</v>
      </c>
      <c r="F63" s="13" t="str">
        <f>IF(入力!E45="","",入力!E45)</f>
        <v>アイカ</v>
      </c>
      <c r="G63" s="13">
        <f>IF(入力!M45="","",入力!M45)</f>
        <v>522812327</v>
      </c>
      <c r="H63" s="13" t="str">
        <f>IF(入力!I45="","",入力!I45)</f>
        <v>船橋市立薬円台小学校</v>
      </c>
      <c r="I63" s="13" t="str">
        <f>IF(入力!G45="","",入力!G45)</f>
        <v>6年</v>
      </c>
      <c r="J63" s="13">
        <f>IF(入力!P45="","",入力!P45)</f>
        <v>151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吉田</v>
      </c>
      <c r="D64" s="13" t="str">
        <f>IF(入力!E48="","",入力!E48)</f>
        <v>凜</v>
      </c>
      <c r="E64" s="13" t="str">
        <f>IF(入力!C47="","",入力!C47)</f>
        <v>ヨシダ</v>
      </c>
      <c r="F64" s="13" t="str">
        <f>IF(入力!E47="","",入力!E47)</f>
        <v>リン</v>
      </c>
      <c r="G64" s="13">
        <f>IF(入力!M47="","",入力!M47)</f>
        <v>522812334</v>
      </c>
      <c r="H64" s="13" t="str">
        <f>IF(入力!I47="","",入力!I47)</f>
        <v>船橋市立飯山満小学校</v>
      </c>
      <c r="I64" s="13" t="str">
        <f>IF(入力!G47="","",入力!G47)</f>
        <v>6年</v>
      </c>
      <c r="J64" s="13">
        <f>IF(入力!P47="","",入力!P47)</f>
        <v>161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NEC-PCuser</cp:lastModifiedBy>
  <cp:lastPrinted>2016-05-09T15:17:35Z</cp:lastPrinted>
  <dcterms:created xsi:type="dcterms:W3CDTF">2014-04-05T09:56:00Z</dcterms:created>
  <dcterms:modified xsi:type="dcterms:W3CDTF">2022-09-27T07:42:08Z</dcterms:modified>
</cp:coreProperties>
</file>