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みはる\2022\"/>
    </mc:Choice>
  </mc:AlternateContent>
  <xr:revisionPtr revIDLastSave="0" documentId="13_ncr:1_{48E1D6B0-34AD-44C1-BEEA-843737023A69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<sst xmlns="http://schemas.openxmlformats.org/spreadsheetml/2006/main" count="271" uniqueCount="198">
  <si>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</si>
  <si>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</si>
  <si>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</si>
  <si>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</si>
  <si>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</si>
  <si>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</si>
  <si>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</si>
  <si>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</si>
  <si>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</si>
  <si>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</si>
  <si>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</si>
  <si>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</si>
  <si>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</si>
  <si>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</si>
  <si>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</si>
  <si>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</si>
  <si>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</si>
  <si>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</si>
  <si>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</si>
  <si>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</si>
  <si>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</si>
  <si>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</si>
  <si>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</si>
  <si>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</si>
  <si>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</si>
  <si>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</si>
  <si>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</si>
  <si>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</si>
  <si>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</si>
  <si>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</si>
  <si>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</si>
  <si>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</si>
  <si>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</si>
  <si>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</si>
  <si>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</si>
  <si>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</si>
  <si>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</si>
  <si>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</si>
  <si>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</si>
  <si>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</si>
  <si>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</si>
  <si>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</si>
  <si>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</si>
  <si>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</si>
  <si>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</si>
  <si>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</si>
  <si>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</si>
  <si>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</si>
  <si>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</si>
  <si>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</si>
  <si>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</si>
  <si>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</si>
  <si>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</si>
  <si>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</si>
  <si>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</si>
  <si>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</si>
  <si>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</si>
  <si>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</si>
  <si>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</si>
  <si>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</si>
  <si>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</si>
  <si>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</si>
  <si>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</si>
  <si>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</si>
  <si>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</si>
  <si>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</si>
  <si>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</si>
  <si>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</si>
  <si>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</si>
  <si>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</si>
  <si>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</si>
  <si>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</si>
  <si>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</si>
  <si>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</si>
  <si>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</si>
  <si>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</si>
  <si>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</si>
  <si>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</si>
  <si>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</si>
  <si>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</si>
  <si>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</si>
  <si>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</si>
  <si>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</si>
  <si>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</si>
  <si>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</si>
  <si>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</si>
  <si>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</si>
  <si>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</si>
  <si>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</si>
  <si>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</si>
  <si>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</si>
  <si>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</si>
  <si>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</si>
  <si>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</si>
  <si>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</si>
  <si>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</si>
  <si>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</si>
  <si>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</si>
  <si>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</si>
  <si>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</si>
  <si>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</si>
  <si>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</si>
  <si>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</si>
  <si>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</si>
  <si>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</si>
  <si>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</si>
  <si>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</si>
  <si>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</si>
  <si>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</si>
  <si>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</si>
  <si>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</si>
  <si>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</si>
  <si>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</si>
  <si>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</si>
  <si>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</si>
  <si>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</si>
  <si>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</si>
  <si>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</si>
  <si>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</si>
  <si>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</si>
  <si>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</si>
  <si>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</si>
  <si>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</si>
  <si>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</si>
  <si>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</si>
  <si>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</si>
  <si>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</si>
  <si>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</si>
  <si>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</si>
  <si>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</si>
  <si>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</si>
  <si>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</si>
  <si>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</si>
  <si>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船橋市</t>
    <rPh sb="0" eb="3">
      <t>フナバシシ</t>
    </rPh>
    <phoneticPr fontId="2"/>
  </si>
  <si>
    <t>クサカ</t>
  </si>
  <si>
    <t>カズコ</t>
  </si>
  <si>
    <t>日下</t>
    <rPh sb="0" eb="2">
      <t>クサカ</t>
    </rPh>
    <phoneticPr fontId="2"/>
  </si>
  <si>
    <t>かず子</t>
    <rPh sb="2" eb="3">
      <t>コ</t>
    </rPh>
    <phoneticPr fontId="2"/>
  </si>
  <si>
    <t>ナカムラ</t>
  </si>
  <si>
    <t>ユウキ</t>
  </si>
  <si>
    <t>仲村</t>
    <rPh sb="0" eb="2">
      <t>ナカムラ</t>
    </rPh>
    <phoneticPr fontId="2"/>
  </si>
  <si>
    <t>優樹</t>
    <rPh sb="0" eb="1">
      <t>ユウ</t>
    </rPh>
    <rPh sb="1" eb="2">
      <t>キ</t>
    </rPh>
    <phoneticPr fontId="2"/>
  </si>
  <si>
    <t>マリコ</t>
  </si>
  <si>
    <t>麻里子</t>
    <rPh sb="0" eb="3">
      <t>マリコ</t>
    </rPh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</si>
  <si>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</si>
  <si>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</si>
  <si>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</si>
  <si>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船橋市三山1-41-1-504</t>
    <rPh sb="0" eb="3">
      <t>フナバシシ</t>
    </rPh>
    <rPh sb="3" eb="5">
      <t>ミヤマ</t>
    </rPh>
    <phoneticPr fontId="2"/>
  </si>
  <si>
    <t>0072</t>
    <phoneticPr fontId="2"/>
  </si>
  <si>
    <t>047</t>
    <phoneticPr fontId="2"/>
  </si>
  <si>
    <t>477</t>
    <phoneticPr fontId="2"/>
  </si>
  <si>
    <t>7289</t>
    <phoneticPr fontId="2"/>
  </si>
  <si>
    <t>476</t>
    <phoneticPr fontId="2"/>
  </si>
  <si>
    <t>2752</t>
    <phoneticPr fontId="2"/>
  </si>
  <si>
    <r>
      <t>80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</si>
  <si>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r>
      <t>43</t>
    </r>
    <r>
      <rPr>
        <sz val="11"/>
        <color rgb="FF000000"/>
        <rFont val="ＭＳ Ｐゴシック"/>
        <family val="2"/>
        <charset val="128"/>
      </rPr>
      <t>歳</t>
    </r>
    <rPh sb="2" eb="3">
      <t>サイ</t>
    </rPh>
    <phoneticPr fontId="2"/>
  </si>
  <si>
    <t>クサカ</t>
    <phoneticPr fontId="2"/>
  </si>
  <si>
    <t>カズコ</t>
    <phoneticPr fontId="2"/>
  </si>
  <si>
    <t>047</t>
    <phoneticPr fontId="2"/>
  </si>
  <si>
    <t>①</t>
    <phoneticPr fontId="2"/>
  </si>
  <si>
    <t>ヤゲタ</t>
  </si>
  <si>
    <t>リオ</t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</si>
  <si>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</si>
  <si>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"/>
  </si>
  <si>
    <t>谷下田</t>
    <rPh sb="0" eb="3">
      <t>ヤゲタ</t>
    </rPh>
    <phoneticPr fontId="2"/>
  </si>
  <si>
    <t>璃桜</t>
    <rPh sb="0" eb="1">
      <t>リ</t>
    </rPh>
    <rPh sb="1" eb="2">
      <t>サクラ</t>
    </rPh>
    <phoneticPr fontId="2"/>
  </si>
  <si>
    <t>エバト</t>
  </si>
  <si>
    <t>ミツキ</t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</si>
  <si>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</si>
  <si>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江波戸</t>
    <rPh sb="0" eb="3">
      <t>エバト</t>
    </rPh>
    <phoneticPr fontId="2"/>
  </si>
  <si>
    <t>美月</t>
    <rPh sb="0" eb="1">
      <t>ビ</t>
    </rPh>
    <rPh sb="1" eb="2">
      <t>ツキ</t>
    </rPh>
    <phoneticPr fontId="2"/>
  </si>
  <si>
    <t>シノハラ</t>
  </si>
  <si>
    <t>チユ</t>
  </si>
  <si>
    <t>船橋市立田喜野井小学校</t>
    <rPh sb="0" eb="4">
      <t>フナバシシリツ</t>
    </rPh>
    <rPh sb="4" eb="8">
      <t>タキノイ</t>
    </rPh>
    <rPh sb="8" eb="11">
      <t>ショウガッコウ</t>
    </rPh>
    <phoneticPr fontId="2"/>
  </si>
  <si>
    <t>篠原</t>
    <rPh sb="0" eb="2">
      <t>シノハラ</t>
    </rPh>
    <phoneticPr fontId="2"/>
  </si>
  <si>
    <t>千優</t>
    <rPh sb="0" eb="1">
      <t>セン</t>
    </rPh>
    <rPh sb="1" eb="2">
      <t>ヤサ</t>
    </rPh>
    <phoneticPr fontId="2"/>
  </si>
  <si>
    <t>シミズ</t>
  </si>
  <si>
    <t>ニイナ</t>
  </si>
  <si>
    <t>清水</t>
    <rPh sb="0" eb="2">
      <t>シミズ</t>
    </rPh>
    <phoneticPr fontId="2"/>
  </si>
  <si>
    <t>新菜</t>
    <rPh sb="0" eb="1">
      <t>アタラ</t>
    </rPh>
    <rPh sb="1" eb="2">
      <t>ナ</t>
    </rPh>
    <phoneticPr fontId="2"/>
  </si>
  <si>
    <t>クラタ</t>
    <phoneticPr fontId="2"/>
  </si>
  <si>
    <t>クルミ</t>
    <phoneticPr fontId="2"/>
  </si>
  <si>
    <t>蔵田</t>
    <phoneticPr fontId="2"/>
  </si>
  <si>
    <t>胡桃</t>
    <phoneticPr fontId="2"/>
  </si>
  <si>
    <t>新京成</t>
    <rPh sb="0" eb="3">
      <t>シンケイセイ</t>
    </rPh>
    <phoneticPr fontId="2"/>
  </si>
  <si>
    <t>薬園台</t>
    <rPh sb="0" eb="3">
      <t>ヤクエンダイ</t>
    </rPh>
    <phoneticPr fontId="2"/>
  </si>
  <si>
    <t>山下</t>
    <rPh sb="0" eb="2">
      <t>ヤマシタ</t>
    </rPh>
    <phoneticPr fontId="23"/>
  </si>
  <si>
    <t>萌瑛</t>
    <phoneticPr fontId="2"/>
  </si>
  <si>
    <t>ヤマシタ</t>
    <phoneticPr fontId="23"/>
  </si>
  <si>
    <t>モエ</t>
    <phoneticPr fontId="2"/>
  </si>
  <si>
    <t>稜禾</t>
    <phoneticPr fontId="2"/>
  </si>
  <si>
    <t>山下</t>
    <phoneticPr fontId="2"/>
  </si>
  <si>
    <t>イツカ</t>
    <phoneticPr fontId="2"/>
  </si>
  <si>
    <t>4年</t>
    <rPh sb="1" eb="2">
      <t>ネン</t>
    </rPh>
    <phoneticPr fontId="2"/>
  </si>
  <si>
    <t>2年</t>
    <rPh sb="1" eb="2">
      <t>ネン</t>
    </rPh>
    <phoneticPr fontId="2"/>
  </si>
  <si>
    <t>船橋市立二宮小学校</t>
    <rPh sb="0" eb="4">
      <t>フナバシシリツ</t>
    </rPh>
    <rPh sb="4" eb="6">
      <t>ニノミヤ</t>
    </rPh>
    <rPh sb="6" eb="9">
      <t>ショウガッコウ</t>
    </rPh>
    <phoneticPr fontId="23"/>
  </si>
  <si>
    <t>船橋市立薬円台小学校</t>
    <rPh sb="0" eb="4">
      <t>フナバシシリツ</t>
    </rPh>
    <rPh sb="4" eb="10">
      <t>ヤクエンダイショウガッコウ</t>
    </rPh>
    <phoneticPr fontId="23"/>
  </si>
  <si>
    <t>一つ一つのプレーを大切に。何がよかったか、悪かったか。みんなで考え、話し合い、それを次のプレーに生かす。更には、各々の出来ること、出来ないことを理解し、補い支え合うことができるチームです。</t>
    <rPh sb="0" eb="1">
      <t>ヒト</t>
    </rPh>
    <rPh sb="2" eb="3">
      <t>ヒト</t>
    </rPh>
    <rPh sb="9" eb="11">
      <t>タイセツ</t>
    </rPh>
    <rPh sb="13" eb="14">
      <t>ナニ</t>
    </rPh>
    <rPh sb="21" eb="22">
      <t>ワル</t>
    </rPh>
    <rPh sb="31" eb="32">
      <t>カンガ</t>
    </rPh>
    <rPh sb="34" eb="35">
      <t>ハナシ</t>
    </rPh>
    <rPh sb="36" eb="37">
      <t>ア</t>
    </rPh>
    <rPh sb="42" eb="43">
      <t>ツギ</t>
    </rPh>
    <rPh sb="48" eb="49">
      <t>イ</t>
    </rPh>
    <rPh sb="52" eb="53">
      <t>サラ</t>
    </rPh>
    <rPh sb="56" eb="58">
      <t>オノオノ</t>
    </rPh>
    <rPh sb="59" eb="61">
      <t>デキ</t>
    </rPh>
    <rPh sb="65" eb="67">
      <t>デキ</t>
    </rPh>
    <rPh sb="72" eb="74">
      <t>リカイ</t>
    </rPh>
    <rPh sb="76" eb="77">
      <t>オギナ</t>
    </rPh>
    <rPh sb="78" eb="79">
      <t>ササ</t>
    </rPh>
    <rPh sb="80" eb="81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</si>
</sst>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4" zoomScaleNormal="100" workbookViewId="0">
      <selection activeCell="Y25" sqref="Y25:AG2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5" customHeight="1">
      <c r="A2" s="115" t="s">
        <v>121</v>
      </c>
      <c r="B2" s="116"/>
      <c r="C2" s="117"/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0" t="s">
        <v>91</v>
      </c>
      <c r="K3" s="221"/>
      <c r="L3" s="221"/>
      <c r="M3" s="221"/>
      <c r="N3" s="221"/>
      <c r="O3" s="222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3" t="s">
        <v>110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2" t="s">
        <v>123</v>
      </c>
      <c r="B4" s="233"/>
      <c r="C4" s="225"/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0">
        <v>21022</v>
      </c>
      <c r="K5" s="200"/>
      <c r="L5" s="200"/>
      <c r="M5" s="200"/>
      <c r="N5" s="200"/>
      <c r="O5" s="200"/>
      <c r="P5" s="169" t="s">
        <v>184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69" t="s">
        <v>185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4"/>
      <c r="B7" s="140"/>
      <c r="C7" s="109" t="s">
        <v>134</v>
      </c>
      <c r="D7" s="110"/>
      <c r="E7" s="110" t="s">
        <v>135</v>
      </c>
      <c r="F7" s="111"/>
      <c r="G7" s="202">
        <v>507306028</v>
      </c>
      <c r="H7" s="202"/>
      <c r="I7" s="202"/>
      <c r="J7" s="202"/>
      <c r="K7" s="202"/>
      <c r="L7" s="202"/>
      <c r="M7" s="202">
        <v>217584</v>
      </c>
      <c r="N7" s="202"/>
      <c r="O7" s="202"/>
      <c r="P7" s="174" t="s">
        <v>7</v>
      </c>
      <c r="Q7" s="175"/>
      <c r="R7" s="142" t="s">
        <v>144</v>
      </c>
      <c r="S7" s="143"/>
      <c r="T7" s="143"/>
      <c r="U7" s="143"/>
      <c r="V7" s="27" t="s">
        <v>8</v>
      </c>
      <c r="W7" s="131" t="s">
        <v>145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60" t="s">
        <v>149</v>
      </c>
      <c r="AM7" s="60"/>
      <c r="AN7" s="60"/>
      <c r="AO7" s="60"/>
      <c r="AP7" s="60"/>
      <c r="AQ7" s="60"/>
      <c r="AR7" s="60"/>
      <c r="AS7" s="36" t="s">
        <v>10</v>
      </c>
      <c r="AT7" s="53" t="s">
        <v>154</v>
      </c>
    </row>
    <row r="8" spans="1:51" ht="18" customHeight="1">
      <c r="A8" s="74"/>
      <c r="B8" s="140"/>
      <c r="C8" s="148" t="s">
        <v>136</v>
      </c>
      <c r="D8" s="113"/>
      <c r="E8" s="149" t="s">
        <v>137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34" t="s">
        <v>146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150</v>
      </c>
      <c r="AL8" s="62"/>
      <c r="AM8" s="62"/>
      <c r="AN8" s="62"/>
      <c r="AO8" s="37" t="s">
        <v>11</v>
      </c>
      <c r="AP8" s="63" t="s">
        <v>151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09" t="s">
        <v>138</v>
      </c>
      <c r="D9" s="110"/>
      <c r="E9" s="110" t="s">
        <v>139</v>
      </c>
      <c r="F9" s="111"/>
      <c r="G9" s="202">
        <v>512947514</v>
      </c>
      <c r="H9" s="202"/>
      <c r="I9" s="202"/>
      <c r="J9" s="202">
        <v>282192</v>
      </c>
      <c r="K9" s="202"/>
      <c r="L9" s="202"/>
      <c r="M9" s="202"/>
      <c r="N9" s="202"/>
      <c r="O9" s="202"/>
      <c r="P9" s="174" t="s">
        <v>7</v>
      </c>
      <c r="Q9" s="175"/>
      <c r="R9" s="142" t="s">
        <v>144</v>
      </c>
      <c r="S9" s="143"/>
      <c r="T9" s="143"/>
      <c r="U9" s="143"/>
      <c r="V9" s="27" t="s">
        <v>8</v>
      </c>
      <c r="W9" s="131" t="s">
        <v>148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60" t="s">
        <v>149</v>
      </c>
      <c r="AM9" s="60"/>
      <c r="AN9" s="60"/>
      <c r="AO9" s="60"/>
      <c r="AP9" s="60"/>
      <c r="AQ9" s="60"/>
      <c r="AR9" s="60"/>
      <c r="AS9" s="36" t="s">
        <v>126</v>
      </c>
      <c r="AT9" s="54" t="s">
        <v>155</v>
      </c>
    </row>
    <row r="10" spans="1:51" ht="18" customHeight="1">
      <c r="A10" s="74"/>
      <c r="B10" s="140"/>
      <c r="C10" s="112" t="s">
        <v>140</v>
      </c>
      <c r="D10" s="113"/>
      <c r="E10" s="113" t="s">
        <v>141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147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152</v>
      </c>
      <c r="AL10" s="62"/>
      <c r="AM10" s="62"/>
      <c r="AN10" s="62"/>
      <c r="AO10" s="37" t="s">
        <v>127</v>
      </c>
      <c r="AP10" s="62" t="s">
        <v>153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09" t="s">
        <v>138</v>
      </c>
      <c r="D11" s="110"/>
      <c r="E11" s="110" t="s">
        <v>142</v>
      </c>
      <c r="F11" s="111"/>
      <c r="G11" s="202">
        <v>514809133</v>
      </c>
      <c r="H11" s="202"/>
      <c r="I11" s="202"/>
      <c r="J11" s="202"/>
      <c r="K11" s="202"/>
      <c r="L11" s="202"/>
      <c r="M11" s="202"/>
      <c r="N11" s="202"/>
      <c r="O11" s="202"/>
      <c r="P11" s="174" t="s">
        <v>7</v>
      </c>
      <c r="Q11" s="175"/>
      <c r="R11" s="142" t="s">
        <v>144</v>
      </c>
      <c r="S11" s="143"/>
      <c r="T11" s="143"/>
      <c r="U11" s="143"/>
      <c r="V11" s="27" t="s">
        <v>8</v>
      </c>
      <c r="W11" s="131" t="s">
        <v>148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0" t="s">
        <v>149</v>
      </c>
      <c r="AM11" s="60"/>
      <c r="AN11" s="60"/>
      <c r="AO11" s="60"/>
      <c r="AP11" s="60"/>
      <c r="AQ11" s="60"/>
      <c r="AR11" s="60"/>
      <c r="AS11" s="36" t="s">
        <v>126</v>
      </c>
      <c r="AT11" s="54" t="s">
        <v>155</v>
      </c>
    </row>
    <row r="12" spans="1:51" ht="18" customHeight="1">
      <c r="A12" s="74"/>
      <c r="B12" s="140"/>
      <c r="C12" s="112" t="s">
        <v>140</v>
      </c>
      <c r="D12" s="113"/>
      <c r="E12" s="113" t="s">
        <v>143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147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152</v>
      </c>
      <c r="AL12" s="62"/>
      <c r="AM12" s="62"/>
      <c r="AN12" s="62"/>
      <c r="AO12" s="37" t="s">
        <v>127</v>
      </c>
      <c r="AP12" s="63" t="s">
        <v>153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6"/>
      <c r="H14" s="206"/>
      <c r="I14" s="206"/>
      <c r="J14" s="206"/>
      <c r="K14" s="206"/>
      <c r="L14" s="206"/>
      <c r="M14" s="206"/>
      <c r="N14" s="206"/>
      <c r="O14" s="206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207" t="s">
        <v>98</v>
      </c>
      <c r="B15" s="140"/>
      <c r="C15" s="109" t="s">
        <v>156</v>
      </c>
      <c r="D15" s="110"/>
      <c r="E15" s="110" t="s">
        <v>157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4" t="s">
        <v>7</v>
      </c>
      <c r="Q15" s="175"/>
      <c r="R15" s="142" t="s">
        <v>144</v>
      </c>
      <c r="S15" s="143"/>
      <c r="T15" s="143"/>
      <c r="U15" s="143"/>
      <c r="V15" s="27" t="s">
        <v>8</v>
      </c>
      <c r="W15" s="131" t="s">
        <v>145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158</v>
      </c>
      <c r="AM15" s="60"/>
      <c r="AN15" s="60"/>
      <c r="AO15" s="60"/>
      <c r="AP15" s="60"/>
      <c r="AQ15" s="60"/>
      <c r="AR15" s="60"/>
      <c r="AS15" s="36" t="s">
        <v>126</v>
      </c>
      <c r="AT15" s="54" t="s">
        <v>154</v>
      </c>
    </row>
    <row r="16" spans="1:51" ht="18" customHeight="1">
      <c r="A16" s="74"/>
      <c r="B16" s="140"/>
      <c r="C16" s="112" t="s">
        <v>136</v>
      </c>
      <c r="D16" s="113"/>
      <c r="E16" s="113" t="s">
        <v>137</v>
      </c>
      <c r="F16" s="114"/>
      <c r="G16" s="206"/>
      <c r="H16" s="206"/>
      <c r="I16" s="206"/>
      <c r="J16" s="206"/>
      <c r="K16" s="206"/>
      <c r="L16" s="206"/>
      <c r="M16" s="206"/>
      <c r="N16" s="206"/>
      <c r="O16" s="206"/>
      <c r="P16" s="134" t="s">
        <v>146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150</v>
      </c>
      <c r="AL16" s="62"/>
      <c r="AM16" s="62"/>
      <c r="AN16" s="62"/>
      <c r="AO16" s="37" t="s">
        <v>127</v>
      </c>
      <c r="AP16" s="63" t="s">
        <v>151</v>
      </c>
      <c r="AQ16" s="62"/>
      <c r="AR16" s="62"/>
      <c r="AS16" s="64"/>
      <c r="AT16" s="54"/>
    </row>
    <row r="17" spans="1:46">
      <c r="A17" s="74" t="s">
        <v>0</v>
      </c>
      <c r="B17" s="140"/>
      <c r="C17" s="192" t="str">
        <f>IF(P16="","",P16)</f>
        <v>船橋市田喜野井1-35-9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2" t="str">
        <f>IF(AL15="","",AL15&amp;"-"&amp;AK16&amp;"-"&amp;AP16)</f>
        <v>047-477-7289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6"/>
      <c r="D21" s="208"/>
      <c r="E21" s="208"/>
      <c r="F21" s="208"/>
      <c r="G21" s="208"/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4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5"/>
      <c r="B24" s="140"/>
      <c r="C24" s="182" t="s">
        <v>103</v>
      </c>
      <c r="D24" s="183"/>
      <c r="E24" s="184" t="s">
        <v>104</v>
      </c>
      <c r="F24" s="185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 t="s">
        <v>159</v>
      </c>
      <c r="C25" s="109" t="s">
        <v>160</v>
      </c>
      <c r="D25" s="110"/>
      <c r="E25" s="110" t="s">
        <v>161</v>
      </c>
      <c r="F25" s="111"/>
      <c r="G25" s="97" t="s">
        <v>162</v>
      </c>
      <c r="H25" s="98"/>
      <c r="I25" s="97" t="s">
        <v>163</v>
      </c>
      <c r="J25" s="101"/>
      <c r="K25" s="101"/>
      <c r="L25" s="98"/>
      <c r="M25" s="97">
        <v>518912321</v>
      </c>
      <c r="N25" s="101"/>
      <c r="O25" s="98"/>
      <c r="P25" s="97">
        <v>158</v>
      </c>
      <c r="Q25" s="101"/>
      <c r="R25" s="101"/>
      <c r="S25" s="101"/>
      <c r="T25" s="103"/>
      <c r="U25" s="1"/>
      <c r="V25" s="1"/>
      <c r="W25" s="1"/>
      <c r="X25" s="1"/>
      <c r="Y25" s="210">
        <v>9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12" t="s">
        <v>164</v>
      </c>
      <c r="D26" s="113"/>
      <c r="E26" s="113" t="s">
        <v>165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09" t="s">
        <v>166</v>
      </c>
      <c r="D27" s="110"/>
      <c r="E27" s="110" t="s">
        <v>167</v>
      </c>
      <c r="F27" s="111"/>
      <c r="G27" s="97" t="s">
        <v>162</v>
      </c>
      <c r="H27" s="98"/>
      <c r="I27" s="97" t="s">
        <v>168</v>
      </c>
      <c r="J27" s="101"/>
      <c r="K27" s="101"/>
      <c r="L27" s="98"/>
      <c r="M27" s="97">
        <v>519020094</v>
      </c>
      <c r="N27" s="101"/>
      <c r="O27" s="98"/>
      <c r="P27" s="97">
        <v>156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12" t="s">
        <v>169</v>
      </c>
      <c r="D28" s="113"/>
      <c r="E28" s="113" t="s">
        <v>170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09" t="s">
        <v>171</v>
      </c>
      <c r="D29" s="110"/>
      <c r="E29" s="110" t="s">
        <v>172</v>
      </c>
      <c r="F29" s="111"/>
      <c r="G29" s="97" t="s">
        <v>162</v>
      </c>
      <c r="H29" s="98"/>
      <c r="I29" s="97" t="s">
        <v>173</v>
      </c>
      <c r="J29" s="101"/>
      <c r="K29" s="101"/>
      <c r="L29" s="98"/>
      <c r="M29" s="97">
        <v>521500812</v>
      </c>
      <c r="N29" s="101"/>
      <c r="O29" s="98"/>
      <c r="P29" s="97">
        <v>162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12" t="s">
        <v>174</v>
      </c>
      <c r="D30" s="113"/>
      <c r="E30" s="113" t="s">
        <v>175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09" t="s">
        <v>176</v>
      </c>
      <c r="D31" s="110"/>
      <c r="E31" s="110" t="s">
        <v>177</v>
      </c>
      <c r="F31" s="111"/>
      <c r="G31" s="97" t="s">
        <v>162</v>
      </c>
      <c r="H31" s="98"/>
      <c r="I31" s="97" t="s">
        <v>168</v>
      </c>
      <c r="J31" s="101"/>
      <c r="K31" s="101"/>
      <c r="L31" s="98"/>
      <c r="M31" s="97">
        <v>522025215</v>
      </c>
      <c r="N31" s="101"/>
      <c r="O31" s="98"/>
      <c r="P31" s="97">
        <v>151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12" t="s">
        <v>178</v>
      </c>
      <c r="D32" s="113"/>
      <c r="E32" s="113" t="s">
        <v>179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09" t="s">
        <v>180</v>
      </c>
      <c r="D33" s="110"/>
      <c r="E33" s="110" t="s">
        <v>181</v>
      </c>
      <c r="F33" s="111"/>
      <c r="G33" s="97" t="s">
        <v>162</v>
      </c>
      <c r="H33" s="98"/>
      <c r="I33" s="97" t="s">
        <v>163</v>
      </c>
      <c r="J33" s="101"/>
      <c r="K33" s="101"/>
      <c r="L33" s="98"/>
      <c r="M33" s="97">
        <v>522812341</v>
      </c>
      <c r="N33" s="101"/>
      <c r="O33" s="98"/>
      <c r="P33" s="97">
        <v>141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12" t="s">
        <v>182</v>
      </c>
      <c r="D34" s="113"/>
      <c r="E34" s="113" t="s">
        <v>183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99" t="s">
        <v>188</v>
      </c>
      <c r="D35" s="110"/>
      <c r="E35" s="194" t="s">
        <v>189</v>
      </c>
      <c r="F35" s="111"/>
      <c r="G35" s="203" t="s">
        <v>193</v>
      </c>
      <c r="H35" s="98"/>
      <c r="I35" s="97" t="s">
        <v>195</v>
      </c>
      <c r="J35" s="101"/>
      <c r="K35" s="101"/>
      <c r="L35" s="98"/>
      <c r="M35" s="97">
        <v>522980576</v>
      </c>
      <c r="N35" s="101"/>
      <c r="O35" s="98"/>
      <c r="P35" s="97">
        <v>138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93" t="s">
        <v>186</v>
      </c>
      <c r="D36" s="113"/>
      <c r="E36" s="149" t="s">
        <v>187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09" t="s">
        <v>188</v>
      </c>
      <c r="D37" s="110"/>
      <c r="E37" s="194" t="s">
        <v>192</v>
      </c>
      <c r="F37" s="111"/>
      <c r="G37" s="203" t="s">
        <v>194</v>
      </c>
      <c r="H37" s="98"/>
      <c r="I37" s="97" t="s">
        <v>196</v>
      </c>
      <c r="J37" s="101"/>
      <c r="K37" s="101"/>
      <c r="L37" s="98"/>
      <c r="M37" s="97">
        <v>522980583</v>
      </c>
      <c r="N37" s="101"/>
      <c r="O37" s="98"/>
      <c r="P37" s="97">
        <v>126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48" t="s">
        <v>191</v>
      </c>
      <c r="D38" s="113"/>
      <c r="E38" s="149" t="s">
        <v>190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/>
      <c r="C39" s="109"/>
      <c r="D39" s="110"/>
      <c r="E39" s="110"/>
      <c r="F39" s="111"/>
      <c r="G39" s="97"/>
      <c r="H39" s="98"/>
      <c r="I39" s="97"/>
      <c r="J39" s="101"/>
      <c r="K39" s="101"/>
      <c r="L39" s="98"/>
      <c r="M39" s="97"/>
      <c r="N39" s="101"/>
      <c r="O39" s="98"/>
      <c r="P39" s="97"/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12"/>
      <c r="D40" s="113"/>
      <c r="E40" s="113"/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7"/>
      <c r="B48" s="188"/>
      <c r="C48" s="189"/>
      <c r="D48" s="190"/>
      <c r="E48" s="190"/>
      <c r="F48" s="191"/>
      <c r="G48" s="173"/>
      <c r="H48" s="186"/>
      <c r="I48" s="173"/>
      <c r="J48" s="129"/>
      <c r="K48" s="129"/>
      <c r="L48" s="186"/>
      <c r="M48" s="173"/>
      <c r="N48" s="129"/>
      <c r="O48" s="186"/>
      <c r="P48" s="173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102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9" t="s">
        <v>197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6">
        <f>LEN(A55)</f>
        <v>94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9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21022</v>
      </c>
      <c r="B7" s="13" t="str">
        <f>IF(入力!C3="","",入力!C3)</f>
        <v>タッキー６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薬園台</v>
      </c>
      <c r="T7" s="13"/>
      <c r="U7" s="13" t="str">
        <f>IF(入力!C4="","",入力!C4)</f>
        <v/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日下</v>
      </c>
      <c r="D16" s="13" t="str">
        <f>IF(入力!E8="","",入力!E8)</f>
        <v>かず子</v>
      </c>
      <c r="E16" s="13" t="str">
        <f>IF(入力!C7="","",入力!C7)</f>
        <v>クサカ</v>
      </c>
      <c r="F16" s="13" t="str">
        <f>IF(入力!E7="","",入力!E7)</f>
        <v>カズコ</v>
      </c>
      <c r="G16" s="13">
        <f>IF(入力!G7="","",入力!G7)</f>
        <v>507306028</v>
      </c>
      <c r="H16" s="13" t="str">
        <f>IF(入力!J7="","",入力!J7)</f>
        <v/>
      </c>
      <c r="I16" s="13">
        <f>IF(入力!M7="","",入力!M7)</f>
        <v>217584</v>
      </c>
      <c r="J16" s="13"/>
      <c r="K16" s="13"/>
      <c r="L16" s="13" t="str">
        <f>IF(入力!AT7="","",入力!AT7)</f>
        <v>80歳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0073</v>
      </c>
      <c r="T16" s="13" t="str">
        <f>IF(入力!P8="","",入力!P8)</f>
        <v>船橋市田喜野井1-35-9</v>
      </c>
      <c r="U16" s="13" t="str">
        <f>IF(入力!AL7="","",入力!AL7)</f>
        <v>047</v>
      </c>
      <c r="V16" s="13" t="str">
        <f>IF(入力!AK8="","",入力!AK8)</f>
        <v>477</v>
      </c>
      <c r="W16" s="13" t="str">
        <f>IF(入力!AP8="","",入力!AP8)</f>
        <v>7289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仲村</v>
      </c>
      <c r="D17" s="13" t="str">
        <f>IF(入力!E10="","",入力!E10)</f>
        <v>優樹</v>
      </c>
      <c r="E17" s="13" t="str">
        <f>IF(入力!C9="","",入力!C9)</f>
        <v>ナカムラ</v>
      </c>
      <c r="F17" s="13" t="str">
        <f>IF(入力!E9="","",入力!E9)</f>
        <v>ユウキ</v>
      </c>
      <c r="G17" s="13">
        <f>IF(入力!G9="","",入力!G9)</f>
        <v>512947514</v>
      </c>
      <c r="H17" s="13">
        <f>IF(入力!J9="","",入力!J9)</f>
        <v>282192</v>
      </c>
      <c r="I17" s="13" t="str">
        <f>IF(入力!M9="","",入力!M9)</f>
        <v/>
      </c>
      <c r="J17" s="13"/>
      <c r="K17" s="13"/>
      <c r="L17" s="13" t="str">
        <f>IF(入力!AT9="","",入力!AT9)</f>
        <v>43歳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0072</v>
      </c>
      <c r="T17" s="13" t="str">
        <f>IF(入力!P10="","",入力!P10)</f>
        <v>船橋市三山1-41-1-504</v>
      </c>
      <c r="U17" s="13" t="str">
        <f>IF(入力!AL9="","",入力!AL9)</f>
        <v>047</v>
      </c>
      <c r="V17" s="13" t="str">
        <f>IF(入力!AK10="","",入力!AK10)</f>
        <v>476</v>
      </c>
      <c r="W17" s="13" t="str">
        <f>IF(入力!AP10="","",入力!AP10)</f>
        <v>2752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仲村</v>
      </c>
      <c r="D20" s="13" t="str">
        <f>IF(入力!E12="","",入力!E12)</f>
        <v>麻里子</v>
      </c>
      <c r="E20" s="13" t="str">
        <f>IF(入力!C11="","",入力!C11)</f>
        <v>ナカムラ</v>
      </c>
      <c r="F20" s="13" t="str">
        <f>IF(入力!E11="","",入力!E11)</f>
        <v>マリコ</v>
      </c>
      <c r="G20" s="13">
        <f>IF(入力!G11="","",入力!G11)</f>
        <v>514809133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>43歳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船橋市三山1-41-1-504</v>
      </c>
      <c r="U20" s="13" t="str">
        <f>IF(入力!AL11="","",入力!AL11)</f>
        <v>047</v>
      </c>
      <c r="V20" s="13" t="str">
        <f>IF(入力!AK12="","",入力!AK12)</f>
        <v>476</v>
      </c>
      <c r="W20" s="13" t="str">
        <f>IF(入力!AP12="","",入力!AP12)</f>
        <v>2752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日下</v>
      </c>
      <c r="D22" s="13" t="str">
        <f>IF(入力!E16="","",入力!E16)</f>
        <v>かず子</v>
      </c>
      <c r="E22" s="13" t="str">
        <f>IF(入力!C15="","",入力!C15)</f>
        <v>クサカ</v>
      </c>
      <c r="F22" s="13" t="str">
        <f>IF(入力!E15="","",入力!E15)</f>
        <v>カズコ</v>
      </c>
      <c r="G22" s="13"/>
      <c r="H22" s="13"/>
      <c r="I22" s="13"/>
      <c r="J22" s="13"/>
      <c r="K22" s="13"/>
      <c r="L22" s="13" t="str">
        <f>IF(入力!AT15="","",入力!AT15)</f>
        <v>80歳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0073</v>
      </c>
      <c r="T22" s="13" t="str">
        <f>IF(入力!P16="","",入力!P16)</f>
        <v>船橋市田喜野井1-35-9</v>
      </c>
      <c r="U22" s="13" t="str">
        <f>IF(入力!AL15="","",入力!AL15)</f>
        <v>047</v>
      </c>
      <c r="V22" s="13" t="str">
        <f>IF(入力!AK16="","",入力!AK16)</f>
        <v>477</v>
      </c>
      <c r="W22" s="13" t="str">
        <f>IF(入力!AP16="","",入力!AP16)</f>
        <v>7289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谷下田</v>
      </c>
      <c r="D24" s="51" t="str">
        <f>VLOOKUP($B$51,$A$53:$F$352,4)</f>
        <v>璃桜</v>
      </c>
      <c r="E24" s="51" t="str">
        <f>VLOOKUP($B$51,$A$53:$F$352,5)</f>
        <v>ヤゲタ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谷下田</v>
      </c>
      <c r="D53" s="13" t="str">
        <f>IF(入力!E26="","",入力!E26)</f>
        <v>璃桜</v>
      </c>
      <c r="E53" s="13" t="str">
        <f>IF(入力!C25="","",入力!C25)</f>
        <v>ヤゲタ</v>
      </c>
      <c r="F53" s="13" t="str">
        <f>IF(入力!E25="","",入力!E25)</f>
        <v>リオ</v>
      </c>
      <c r="G53" s="13">
        <f>IF(入力!M25="","",入力!M25)</f>
        <v>518912321</v>
      </c>
      <c r="H53" s="13" t="str">
        <f>IF(入力!I25="","",入力!I25)</f>
        <v>船橋市立二宮小学校</v>
      </c>
      <c r="I53" s="13" t="str">
        <f>IF(入力!G25="","",入力!G25)</f>
        <v>5年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江波戸</v>
      </c>
      <c r="D54" s="13" t="str">
        <f>IF(入力!E28="","",入力!E28)</f>
        <v>美月</v>
      </c>
      <c r="E54" s="13" t="str">
        <f>IF(入力!C27="","",入力!C27)</f>
        <v>エバト</v>
      </c>
      <c r="F54" s="13" t="str">
        <f>IF(入力!E27="","",入力!E27)</f>
        <v>ミツキ</v>
      </c>
      <c r="G54" s="13">
        <f>IF(入力!M27="","",入力!M27)</f>
        <v>519020094</v>
      </c>
      <c r="H54" s="13" t="str">
        <f>IF(入力!I27="","",入力!I27)</f>
        <v>船橋市立飯山満小学校</v>
      </c>
      <c r="I54" s="13" t="str">
        <f>IF(入力!G27="","",入力!G27)</f>
        <v>5年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篠原</v>
      </c>
      <c r="D55" s="13" t="str">
        <f>IF(入力!E30="","",入力!E30)</f>
        <v>千優</v>
      </c>
      <c r="E55" s="13" t="str">
        <f>IF(入力!C29="","",入力!C29)</f>
        <v>シノハラ</v>
      </c>
      <c r="F55" s="13" t="str">
        <f>IF(入力!E29="","",入力!E29)</f>
        <v>チユ</v>
      </c>
      <c r="G55" s="13">
        <f>IF(入力!M29="","",入力!M29)</f>
        <v>521500812</v>
      </c>
      <c r="H55" s="13" t="str">
        <f>IF(入力!I29="","",入力!I29)</f>
        <v>船橋市立田喜野井小学校</v>
      </c>
      <c r="I55" s="13" t="str">
        <f>IF(入力!G29="","",入力!G29)</f>
        <v>5年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清水</v>
      </c>
      <c r="D56" s="13" t="str">
        <f>IF(入力!E32="","",入力!E32)</f>
        <v>新菜</v>
      </c>
      <c r="E56" s="13" t="str">
        <f>IF(入力!C31="","",入力!C31)</f>
        <v>シミズ</v>
      </c>
      <c r="F56" s="13" t="str">
        <f>IF(入力!E31="","",入力!E31)</f>
        <v>ニイナ</v>
      </c>
      <c r="G56" s="13">
        <f>IF(入力!M31="","",入力!M31)</f>
        <v>522025215</v>
      </c>
      <c r="H56" s="13" t="str">
        <f>IF(入力!I31="","",入力!I31)</f>
        <v>船橋市立飯山満小学校</v>
      </c>
      <c r="I56" s="13" t="str">
        <f>IF(入力!G31="","",入力!G31)</f>
        <v>5年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蔵田</v>
      </c>
      <c r="D57" s="13" t="str">
        <f>IF(入力!E34="","",入力!E34)</f>
        <v>胡桃</v>
      </c>
      <c r="E57" s="13" t="str">
        <f>IF(入力!C33="","",入力!C33)</f>
        <v>クラタ</v>
      </c>
      <c r="F57" s="13" t="str">
        <f>IF(入力!E33="","",入力!E33)</f>
        <v>クルミ</v>
      </c>
      <c r="G57" s="13">
        <f>IF(入力!M33="","",入力!M33)</f>
        <v>522812341</v>
      </c>
      <c r="H57" s="13" t="str">
        <f>IF(入力!I33="","",入力!I33)</f>
        <v>船橋市立二宮小学校</v>
      </c>
      <c r="I57" s="13" t="str">
        <f>IF(入力!G33="","",入力!G33)</f>
        <v>5年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山下</v>
      </c>
      <c r="D58" s="13" t="str">
        <f>IF(入力!E36="","",入力!E36)</f>
        <v>萌瑛</v>
      </c>
      <c r="E58" s="13" t="str">
        <f>IF(入力!C35="","",入力!C35)</f>
        <v>ヤマシタ</v>
      </c>
      <c r="F58" s="13" t="str">
        <f>IF(入力!E35="","",入力!E35)</f>
        <v>モエ</v>
      </c>
      <c r="G58" s="13">
        <f>IF(入力!M35="","",入力!M35)</f>
        <v>522980576</v>
      </c>
      <c r="H58" s="13" t="str">
        <f>IF(入力!I35="","",入力!I35)</f>
        <v>船橋市立二宮小学校</v>
      </c>
      <c r="I58" s="13" t="str">
        <f>IF(入力!G35="","",入力!G35)</f>
        <v>4年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山下</v>
      </c>
      <c r="D59" s="13" t="str">
        <f>IF(入力!E38="","",入力!E38)</f>
        <v>稜禾</v>
      </c>
      <c r="E59" s="13" t="str">
        <f>IF(入力!C37="","",入力!C37)</f>
        <v>ヤマシタ</v>
      </c>
      <c r="F59" s="13" t="str">
        <f>IF(入力!E37="","",入力!E37)</f>
        <v>イツカ</v>
      </c>
      <c r="G59" s="13">
        <f>IF(入力!M37="","",入力!M37)</f>
        <v>522980583</v>
      </c>
      <c r="H59" s="13" t="str">
        <f>IF(入力!I37="","",入力!I37)</f>
        <v>船橋市立薬円台小学校</v>
      </c>
      <c r="I59" s="13" t="str">
        <f>IF(入力!G37="","",入力!G37)</f>
        <v>2年</v>
      </c>
      <c r="J59" s="13">
        <f>IF(入力!P37="","",入力!P37)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NEC-PCuser</cp:lastModifiedBy>
  <cp:lastPrinted>2016-05-09T15:17:35Z</cp:lastPrinted>
  <dcterms:created xsi:type="dcterms:W3CDTF">2014-04-05T09:56:00Z</dcterms:created>
  <dcterms:modified xsi:type="dcterms:W3CDTF">2023-01-19T00:12:05Z</dcterms:modified>
</cp:coreProperties>
</file>