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9285" yWindow="240" windowWidth="1096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<sst xmlns="http://schemas.openxmlformats.org/spreadsheetml/2006/main" count="432" uniqueCount="282">
  <si>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</si>
  <si>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</si>
  <si>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</si>
  <si>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</si>
  <si>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</si>
  <si>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</si>
  <si>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</si>
  <si>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</si>
  <si>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</si>
  <si>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</si>
  <si>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</si>
  <si>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</si>
  <si>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</si>
  <si>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</si>
  <si>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</si>
  <si>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</si>
  <si>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</si>
  <si>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</si>
  <si>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</si>
  <si>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</si>
  <si>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</si>
  <si>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</si>
  <si>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</si>
  <si>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</si>
  <si>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</si>
  <si>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</si>
  <si>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</si>
  <si>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</si>
  <si>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</si>
  <si>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</si>
  <si>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</si>
  <si>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</si>
  <si>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</si>
  <si>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</si>
  <si>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</si>
  <si>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</si>
  <si>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</si>
  <si>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</si>
  <si>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</si>
  <si>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</si>
  <si>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</si>
  <si>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</si>
  <si>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</si>
  <si>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</si>
  <si>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</si>
  <si>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</si>
  <si>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</si>
  <si>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</si>
  <si>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</si>
  <si>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</si>
  <si>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</si>
  <si>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</si>
  <si>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</si>
  <si>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</si>
  <si>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</si>
  <si>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</si>
  <si>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</si>
  <si>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</si>
  <si>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</si>
  <si>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</si>
  <si>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</si>
  <si>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</si>
  <si>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</si>
  <si>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</si>
  <si>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</si>
  <si>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</si>
  <si>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</si>
  <si>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</si>
  <si>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</si>
  <si>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</si>
  <si>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</si>
  <si>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</si>
  <si>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</si>
  <si>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</si>
  <si>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</si>
  <si>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</si>
  <si>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</si>
  <si>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</si>
  <si>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</si>
  <si>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</si>
  <si>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</si>
  <si>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</si>
  <si>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</si>
  <si>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</si>
  <si>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</si>
  <si>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</si>
  <si>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</si>
  <si>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</si>
  <si>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</si>
  <si>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</si>
  <si>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</si>
  <si>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</si>
  <si>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</si>
  <si>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</si>
  <si>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</si>
  <si>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</si>
  <si>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</si>
  <si>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</si>
  <si>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</si>
  <si>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</si>
  <si>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</si>
  <si>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</si>
  <si>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</si>
  <si>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</si>
  <si>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</si>
  <si>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</si>
  <si>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</si>
  <si>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</si>
  <si>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</si>
  <si>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</si>
  <si>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</si>
  <si>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</si>
  <si>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</si>
  <si>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</si>
  <si>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</si>
  <si>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</si>
  <si>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</si>
  <si>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</si>
  <si>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</si>
  <si>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</si>
  <si>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</si>
  <si>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</si>
  <si>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</si>
  <si>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</si>
  <si>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</si>
  <si>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</si>
  <si>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</si>
  <si>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</si>
  <si>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</si>
  <si>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</si>
  <si>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</si>
  <si>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</si>
  <si>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</si>
  <si>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</si>
  <si>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</si>
  <si>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</si>
  <si>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</si>
  <si>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</si>
  <si>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</si>
  <si>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</si>
  <si>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</si>
  <si>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</si>
  <si>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</si>
  <si>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</si>
  <si>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</si>
  <si>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</si>
  <si>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</si>
  <si>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</si>
  <si>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</si>
  <si>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</si>
  <si>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</si>
  <si>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</si>
  <si>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</si>
  <si>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</si>
  <si>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</si>
  <si>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</si>
  <si>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</si>
  <si>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</si>
  <si>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</si>
  <si>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</si>
  <si>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</si>
  <si>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</si>
  <si>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</si>
  <si>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</si>
  <si>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</si>
  <si>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</si>
  <si>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</si>
  <si>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</si>
  <si>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</si>
  <si>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</si>
  <si>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</si>
  <si>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</si>
  <si>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</si>
  <si>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</si>
  <si>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</si>
  <si>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</si>
  <si>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</si>
  <si>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</si>
  <si>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</si>
  <si>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</si>
  <si>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</si>
  <si>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</si>
  <si>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</si>
  <si>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</si>
  <si>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</si>
  <si>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</si>
  <si>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</si>
  <si>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</si>
  <si>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</si>
  <si>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</si>
  <si>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</si>
  <si>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</si>
  <si>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</si>
  <si>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</si>
  <si>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</si>
  <si>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</si>
  <si>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</si>
  <si>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</si>
  <si>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</si>
  <si>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</si>
  <si>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</si>
  <si>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タッキーシックス</t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</si>
  <si>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</si>
  <si>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</si>
  <si>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津田沼</t>
    <rPh sb="0" eb="3">
      <t>ツダヌマ</t>
    </rPh>
    <phoneticPr fontId="2"/>
  </si>
  <si>
    <t>髙橋</t>
    <rPh sb="0" eb="2">
      <t>タカハシ</t>
    </rPh>
    <phoneticPr fontId="2"/>
  </si>
  <si>
    <t>保</t>
    <rPh sb="0" eb="1">
      <t>タモ</t>
    </rPh>
    <phoneticPr fontId="2"/>
  </si>
  <si>
    <t>タカハシ</t>
    <phoneticPr fontId="2"/>
  </si>
  <si>
    <t>タモツ</t>
    <phoneticPr fontId="2"/>
  </si>
  <si>
    <t>史郎</t>
    <rPh sb="0" eb="2">
      <t>シロウ</t>
    </rPh>
    <phoneticPr fontId="2"/>
  </si>
  <si>
    <t>フミオ</t>
    <phoneticPr fontId="2"/>
  </si>
  <si>
    <t>仲村</t>
    <rPh sb="0" eb="2">
      <t>ナカムラ</t>
    </rPh>
    <phoneticPr fontId="2"/>
  </si>
  <si>
    <t>麻里子</t>
    <rPh sb="0" eb="3">
      <t>マリコ</t>
    </rPh>
    <phoneticPr fontId="2"/>
  </si>
  <si>
    <t>ナカムラ</t>
    <phoneticPr fontId="2"/>
  </si>
  <si>
    <t>マリコ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</si>
  <si>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</si>
  <si>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</si>
  <si>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クサカ</t>
    <phoneticPr fontId="2"/>
  </si>
  <si>
    <t>カズコ</t>
    <phoneticPr fontId="2"/>
  </si>
  <si>
    <t>２７４</t>
    <phoneticPr fontId="2"/>
  </si>
  <si>
    <t>０００１</t>
    <phoneticPr fontId="2"/>
  </si>
  <si>
    <t>千葉県習志野市東習志野5-30-4-606</t>
    <phoneticPr fontId="2"/>
  </si>
  <si>
    <t>千葉県習志野市東習志野８－２１－８</t>
    <phoneticPr fontId="2"/>
  </si>
  <si>
    <t>千葉県船橋市三山１－４１－１－５０４</t>
    <phoneticPr fontId="2"/>
  </si>
  <si>
    <t>００７２</t>
    <phoneticPr fontId="2"/>
  </si>
  <si>
    <t>００７３</t>
    <phoneticPr fontId="2"/>
  </si>
  <si>
    <t>千葉県船橋市田喜野井１－３５－９</t>
    <phoneticPr fontId="2"/>
  </si>
  <si>
    <t>０４７</t>
    <phoneticPr fontId="2"/>
  </si>
  <si>
    <t>４７３</t>
    <phoneticPr fontId="2"/>
  </si>
  <si>
    <t>３３６１</t>
    <phoneticPr fontId="2"/>
  </si>
  <si>
    <t>０７０</t>
    <phoneticPr fontId="2"/>
  </si>
  <si>
    <t>５４６９</t>
    <phoneticPr fontId="2"/>
  </si>
  <si>
    <t>１４６２</t>
    <phoneticPr fontId="2"/>
  </si>
  <si>
    <t>０４７</t>
    <phoneticPr fontId="2"/>
  </si>
  <si>
    <t>４７６</t>
    <phoneticPr fontId="2"/>
  </si>
  <si>
    <t>２７５２</t>
    <phoneticPr fontId="2"/>
  </si>
  <si>
    <t>４７７</t>
    <phoneticPr fontId="2"/>
  </si>
  <si>
    <t>７２８９</t>
    <phoneticPr fontId="2"/>
  </si>
  <si>
    <t>小峰</t>
    <rPh sb="0" eb="2">
      <t>コミネ</t>
    </rPh>
    <phoneticPr fontId="2"/>
  </si>
  <si>
    <t>みなみ</t>
    <phoneticPr fontId="2"/>
  </si>
  <si>
    <t>羽乃花</t>
    <rPh sb="0" eb="1">
      <t>ハネ</t>
    </rPh>
    <rPh sb="1" eb="2">
      <t>ノ</t>
    </rPh>
    <rPh sb="2" eb="3">
      <t>ハナ</t>
    </rPh>
    <phoneticPr fontId="2"/>
  </si>
  <si>
    <t>コミネ</t>
    <phoneticPr fontId="2"/>
  </si>
  <si>
    <t>ミナミ</t>
    <phoneticPr fontId="2"/>
  </si>
  <si>
    <t>ハノカ</t>
    <phoneticPr fontId="2"/>
  </si>
  <si>
    <t>セキ</t>
    <phoneticPr fontId="2"/>
  </si>
  <si>
    <t>ヒナタ</t>
    <phoneticPr fontId="2"/>
  </si>
  <si>
    <t>ひなた</t>
    <phoneticPr fontId="2"/>
  </si>
  <si>
    <t>関</t>
    <rPh sb="0" eb="1">
      <t>セキ</t>
    </rPh>
    <phoneticPr fontId="2"/>
  </si>
  <si>
    <t>石黒</t>
    <rPh sb="0" eb="2">
      <t>イシグロ</t>
    </rPh>
    <phoneticPr fontId="2"/>
  </si>
  <si>
    <t>悠愛</t>
    <rPh sb="0" eb="1">
      <t>ユウ</t>
    </rPh>
    <rPh sb="1" eb="2">
      <t>アイ</t>
    </rPh>
    <phoneticPr fontId="2"/>
  </si>
  <si>
    <t>イシグロ</t>
    <phoneticPr fontId="2"/>
  </si>
  <si>
    <t>ユウナ</t>
    <phoneticPr fontId="2"/>
  </si>
  <si>
    <t>佐藤</t>
    <rPh sb="0" eb="2">
      <t>サトウ</t>
    </rPh>
    <phoneticPr fontId="2"/>
  </si>
  <si>
    <t>玲奈</t>
    <rPh sb="0" eb="2">
      <t>レイナ</t>
    </rPh>
    <phoneticPr fontId="2"/>
  </si>
  <si>
    <t>唯奈</t>
    <rPh sb="0" eb="1">
      <t>ユイ</t>
    </rPh>
    <rPh sb="1" eb="2">
      <t>ナ</t>
    </rPh>
    <phoneticPr fontId="2"/>
  </si>
  <si>
    <t>サトウ</t>
    <phoneticPr fontId="2"/>
  </si>
  <si>
    <t>レイナ</t>
    <phoneticPr fontId="2"/>
  </si>
  <si>
    <t>ユイナ</t>
    <phoneticPr fontId="2"/>
  </si>
  <si>
    <t>森高</t>
    <rPh sb="0" eb="2">
      <t>モリタカ</t>
    </rPh>
    <phoneticPr fontId="2"/>
  </si>
  <si>
    <t>優奏</t>
    <rPh sb="0" eb="1">
      <t>ユウ</t>
    </rPh>
    <rPh sb="1" eb="2">
      <t>カナ</t>
    </rPh>
    <phoneticPr fontId="2"/>
  </si>
  <si>
    <t>ユウカ</t>
    <phoneticPr fontId="2"/>
  </si>
  <si>
    <t>モリタカ</t>
    <phoneticPr fontId="2"/>
  </si>
  <si>
    <t>ホリ</t>
    <phoneticPr fontId="2"/>
  </si>
  <si>
    <t>カンナ</t>
    <phoneticPr fontId="2"/>
  </si>
  <si>
    <t>栞名</t>
    <rPh sb="0" eb="1">
      <t>シオリ</t>
    </rPh>
    <rPh sb="1" eb="2">
      <t>ナ</t>
    </rPh>
    <phoneticPr fontId="2"/>
  </si>
  <si>
    <t>堀</t>
    <rPh sb="0" eb="1">
      <t>ホリ</t>
    </rPh>
    <phoneticPr fontId="2"/>
  </si>
  <si>
    <t>穂乃圭</t>
    <rPh sb="0" eb="1">
      <t>ホ</t>
    </rPh>
    <rPh sb="1" eb="2">
      <t>ノ</t>
    </rPh>
    <rPh sb="2" eb="3">
      <t>ケイ</t>
    </rPh>
    <phoneticPr fontId="2"/>
  </si>
  <si>
    <t>ホノカ</t>
    <phoneticPr fontId="2"/>
  </si>
  <si>
    <t>柚妃</t>
    <rPh sb="0" eb="1">
      <t>ユズ</t>
    </rPh>
    <rPh sb="1" eb="2">
      <t>キサキ</t>
    </rPh>
    <phoneticPr fontId="2"/>
  </si>
  <si>
    <t>ユズキ</t>
    <phoneticPr fontId="2"/>
  </si>
  <si>
    <t>サエカ</t>
    <phoneticPr fontId="2"/>
  </si>
  <si>
    <t>沙依夏</t>
    <rPh sb="0" eb="1">
      <t>サ</t>
    </rPh>
    <rPh sb="1" eb="2">
      <t>エ</t>
    </rPh>
    <rPh sb="2" eb="3">
      <t>ナツ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</si>
  <si>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</si>
  <si>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千葉</t>
    <rPh sb="0" eb="2">
      <t>チバ</t>
    </rPh>
    <phoneticPr fontId="2"/>
  </si>
  <si>
    <t>チバ</t>
    <phoneticPr fontId="2"/>
  </si>
  <si>
    <t>ヒナノ</t>
    <phoneticPr fontId="2"/>
  </si>
  <si>
    <t>船橋市立三山小学校</t>
    <rPh sb="0" eb="4">
      <t>フナバシシリツ</t>
    </rPh>
    <rPh sb="4" eb="6">
      <t>ミヤマ</t>
    </rPh>
    <rPh sb="6" eb="9">
      <t>ショウガッコウ</t>
    </rPh>
    <phoneticPr fontId="2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</si>
  <si>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</si>
  <si>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船橋市立中野木小学校</t>
    <rPh sb="0" eb="2">
      <t>フナバシ</t>
    </rPh>
    <rPh sb="2" eb="4">
      <t>シリツ</t>
    </rPh>
    <rPh sb="4" eb="6">
      <t>ナカノ</t>
    </rPh>
    <rPh sb="6" eb="7">
      <t>キ</t>
    </rPh>
    <rPh sb="7" eb="10">
      <t>ショウガッコウ</t>
    </rPh>
    <phoneticPr fontId="2"/>
  </si>
  <si>
    <t>習志野市立実花小学校</t>
    <rPh sb="0" eb="5">
      <t>ナラシノシリツ</t>
    </rPh>
    <rPh sb="5" eb="6">
      <t>ミ</t>
    </rPh>
    <rPh sb="6" eb="7">
      <t>ハナ</t>
    </rPh>
    <rPh sb="7" eb="10">
      <t>ショウガッコウ</t>
    </rPh>
    <phoneticPr fontId="2"/>
  </si>
  <si>
    <t>チームで一丸となって、県大会の切符を手に入れました。
まずは練習してきたことを一つ一つ確実に行い、あきらめずにボールを追いかけることを目標に、仲間と力を合わせ一つ一つチャンスをつかみます！！</t>
    <rPh sb="30" eb="32">
      <t>レンシュウ</t>
    </rPh>
    <rPh sb="39" eb="40">
      <t>ヒト</t>
    </rPh>
    <rPh sb="41" eb="42">
      <t>ヒト</t>
    </rPh>
    <rPh sb="43" eb="45">
      <t>カクジツ</t>
    </rPh>
    <rPh sb="46" eb="47">
      <t>オコナ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</si>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</sst>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Y36" sqref="Y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433625841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21022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0" t="s">
        <v>208</v>
      </c>
      <c r="F7" s="111"/>
      <c r="G7" s="92">
        <v>508706391</v>
      </c>
      <c r="H7" s="92"/>
      <c r="I7" s="92"/>
      <c r="J7" s="92">
        <v>282190</v>
      </c>
      <c r="K7" s="92"/>
      <c r="L7" s="92"/>
      <c r="M7" s="92"/>
      <c r="N7" s="92"/>
      <c r="O7" s="92"/>
      <c r="P7" s="89" t="s">
        <v>72</v>
      </c>
      <c r="Q7" s="90"/>
      <c r="R7" s="108" t="s">
        <v>219</v>
      </c>
      <c r="S7" s="108"/>
      <c r="T7" s="108"/>
      <c r="U7" s="108"/>
      <c r="V7" s="50" t="s">
        <v>73</v>
      </c>
      <c r="W7" s="107" t="s">
        <v>220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227</v>
      </c>
      <c r="AM7" s="146"/>
      <c r="AN7" s="146"/>
      <c r="AO7" s="146"/>
      <c r="AP7" s="146"/>
      <c r="AQ7" s="146"/>
      <c r="AR7" s="146"/>
      <c r="AS7" s="59" t="s">
        <v>75</v>
      </c>
      <c r="AT7" s="256">
        <v>70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221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228</v>
      </c>
      <c r="AL8" s="150"/>
      <c r="AM8" s="150"/>
      <c r="AN8" s="150"/>
      <c r="AO8" s="60" t="s">
        <v>76</v>
      </c>
      <c r="AP8" s="150" t="s">
        <v>229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207</v>
      </c>
      <c r="D9" s="135"/>
      <c r="E9" s="110" t="s">
        <v>210</v>
      </c>
      <c r="F9" s="111"/>
      <c r="G9" s="92">
        <v>515200018</v>
      </c>
      <c r="H9" s="92"/>
      <c r="I9" s="92"/>
      <c r="J9" s="92">
        <v>282191</v>
      </c>
      <c r="K9" s="92"/>
      <c r="L9" s="92"/>
      <c r="M9" s="92"/>
      <c r="N9" s="92"/>
      <c r="O9" s="92"/>
      <c r="P9" s="89" t="s">
        <v>72</v>
      </c>
      <c r="Q9" s="90"/>
      <c r="R9" s="108" t="s">
        <v>219</v>
      </c>
      <c r="S9" s="108"/>
      <c r="T9" s="108"/>
      <c r="U9" s="108"/>
      <c r="V9" s="50" t="s">
        <v>73</v>
      </c>
      <c r="W9" s="107" t="s">
        <v>220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230</v>
      </c>
      <c r="AM9" s="146"/>
      <c r="AN9" s="146"/>
      <c r="AO9" s="146"/>
      <c r="AP9" s="146"/>
      <c r="AQ9" s="146"/>
      <c r="AR9" s="146"/>
      <c r="AS9" s="59" t="s">
        <v>194</v>
      </c>
      <c r="AT9" s="257">
        <v>38</v>
      </c>
    </row>
    <row r="10" spans="1:51" ht="18" customHeight="1">
      <c r="A10" s="99"/>
      <c r="B10" s="100"/>
      <c r="C10" s="137" t="s">
        <v>205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231</v>
      </c>
      <c r="AL10" s="150"/>
      <c r="AM10" s="150"/>
      <c r="AN10" s="150"/>
      <c r="AO10" s="60" t="s">
        <v>195</v>
      </c>
      <c r="AP10" s="150" t="s">
        <v>232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213</v>
      </c>
      <c r="D11" s="135"/>
      <c r="E11" s="110" t="s">
        <v>214</v>
      </c>
      <c r="F11" s="111"/>
      <c r="G11" s="92">
        <v>514809133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219</v>
      </c>
      <c r="S11" s="108"/>
      <c r="T11" s="108"/>
      <c r="U11" s="108"/>
      <c r="V11" s="50" t="s">
        <v>73</v>
      </c>
      <c r="W11" s="107" t="s">
        <v>224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233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38</v>
      </c>
    </row>
    <row r="12" spans="1:51" ht="18" customHeight="1">
      <c r="A12" s="99"/>
      <c r="B12" s="100"/>
      <c r="C12" s="137" t="s">
        <v>211</v>
      </c>
      <c r="D12" s="138"/>
      <c r="E12" s="139" t="s">
        <v>212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223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234</v>
      </c>
      <c r="AL12" s="150"/>
      <c r="AM12" s="150"/>
      <c r="AN12" s="150"/>
      <c r="AO12" s="60" t="s">
        <v>195</v>
      </c>
      <c r="AP12" s="150" t="s">
        <v>235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217</v>
      </c>
      <c r="D13" s="135"/>
      <c r="E13" s="110" t="s">
        <v>218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215</v>
      </c>
      <c r="D14" s="138"/>
      <c r="E14" s="139" t="s">
        <v>216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217</v>
      </c>
      <c r="D15" s="135"/>
      <c r="E15" s="110" t="s">
        <v>218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219</v>
      </c>
      <c r="S15" s="108"/>
      <c r="T15" s="108"/>
      <c r="U15" s="108"/>
      <c r="V15" s="49" t="s">
        <v>73</v>
      </c>
      <c r="W15" s="107" t="s">
        <v>225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233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75</v>
      </c>
    </row>
    <row r="16" spans="1:51" ht="18" customHeight="1">
      <c r="A16" s="99"/>
      <c r="B16" s="100"/>
      <c r="C16" s="137" t="s">
        <v>215</v>
      </c>
      <c r="D16" s="138"/>
      <c r="E16" s="139" t="s">
        <v>216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226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236</v>
      </c>
      <c r="AL16" s="150"/>
      <c r="AM16" s="150"/>
      <c r="AN16" s="150"/>
      <c r="AO16" s="60" t="s">
        <v>195</v>
      </c>
      <c r="AP16" s="150" t="s">
        <v>237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千葉県船橋市田喜野井１－３５－９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０４７-４７７-７２８９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281</v>
      </c>
      <c r="C25" s="134" t="s">
        <v>241</v>
      </c>
      <c r="D25" s="135"/>
      <c r="E25" s="110" t="s">
        <v>242</v>
      </c>
      <c r="F25" s="111"/>
      <c r="G25" s="121">
        <v>6</v>
      </c>
      <c r="H25" s="117"/>
      <c r="I25" s="115" t="s">
        <v>276</v>
      </c>
      <c r="J25" s="116"/>
      <c r="K25" s="116"/>
      <c r="L25" s="117"/>
      <c r="M25" s="121">
        <v>512969627</v>
      </c>
      <c r="N25" s="116"/>
      <c r="O25" s="117"/>
      <c r="P25" s="121">
        <v>158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238</v>
      </c>
      <c r="D26" s="138"/>
      <c r="E26" s="139" t="s">
        <v>239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213</v>
      </c>
      <c r="D27" s="135"/>
      <c r="E27" s="110" t="s">
        <v>243</v>
      </c>
      <c r="F27" s="111"/>
      <c r="G27" s="121">
        <v>5</v>
      </c>
      <c r="H27" s="117"/>
      <c r="I27" s="115" t="s">
        <v>276</v>
      </c>
      <c r="J27" s="116"/>
      <c r="K27" s="116"/>
      <c r="L27" s="117"/>
      <c r="M27" s="121">
        <v>512964524</v>
      </c>
      <c r="N27" s="116"/>
      <c r="O27" s="117"/>
      <c r="P27" s="121">
        <v>141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211</v>
      </c>
      <c r="D28" s="138"/>
      <c r="E28" s="139" t="s">
        <v>240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244</v>
      </c>
      <c r="D29" s="135"/>
      <c r="E29" s="110" t="s">
        <v>245</v>
      </c>
      <c r="F29" s="111"/>
      <c r="G29" s="121">
        <v>5</v>
      </c>
      <c r="H29" s="117"/>
      <c r="I29" s="115" t="s">
        <v>276</v>
      </c>
      <c r="J29" s="116"/>
      <c r="K29" s="116"/>
      <c r="L29" s="117"/>
      <c r="M29" s="121">
        <v>513551480</v>
      </c>
      <c r="N29" s="116"/>
      <c r="O29" s="117"/>
      <c r="P29" s="121">
        <v>137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247</v>
      </c>
      <c r="D30" s="138"/>
      <c r="E30" s="139" t="s">
        <v>246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250</v>
      </c>
      <c r="D31" s="135"/>
      <c r="E31" s="110" t="s">
        <v>251</v>
      </c>
      <c r="F31" s="111"/>
      <c r="G31" s="121">
        <v>5</v>
      </c>
      <c r="H31" s="117"/>
      <c r="I31" s="115" t="s">
        <v>277</v>
      </c>
      <c r="J31" s="116"/>
      <c r="K31" s="116"/>
      <c r="L31" s="117"/>
      <c r="M31" s="121">
        <v>514363254</v>
      </c>
      <c r="N31" s="116"/>
      <c r="O31" s="117"/>
      <c r="P31" s="121">
        <v>136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248</v>
      </c>
      <c r="D32" s="138"/>
      <c r="E32" s="139" t="s">
        <v>249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255</v>
      </c>
      <c r="D33" s="135"/>
      <c r="E33" s="110" t="s">
        <v>256</v>
      </c>
      <c r="F33" s="111"/>
      <c r="G33" s="121">
        <v>5</v>
      </c>
      <c r="H33" s="117"/>
      <c r="I33" s="115" t="s">
        <v>277</v>
      </c>
      <c r="J33" s="116"/>
      <c r="K33" s="116"/>
      <c r="L33" s="117"/>
      <c r="M33" s="121">
        <v>514582233</v>
      </c>
      <c r="N33" s="116"/>
      <c r="O33" s="117"/>
      <c r="P33" s="121">
        <v>137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252</v>
      </c>
      <c r="D34" s="138"/>
      <c r="E34" s="139" t="s">
        <v>253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255</v>
      </c>
      <c r="D35" s="135"/>
      <c r="E35" s="110" t="s">
        <v>257</v>
      </c>
      <c r="F35" s="111"/>
      <c r="G35" s="121">
        <v>5</v>
      </c>
      <c r="H35" s="117"/>
      <c r="I35" s="115" t="s">
        <v>277</v>
      </c>
      <c r="J35" s="116"/>
      <c r="K35" s="116"/>
      <c r="L35" s="117"/>
      <c r="M35" s="121">
        <v>514582243</v>
      </c>
      <c r="N35" s="116"/>
      <c r="O35" s="117"/>
      <c r="P35" s="121">
        <v>139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252</v>
      </c>
      <c r="D36" s="138"/>
      <c r="E36" s="139" t="s">
        <v>254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261</v>
      </c>
      <c r="D37" s="135"/>
      <c r="E37" s="110" t="s">
        <v>260</v>
      </c>
      <c r="F37" s="111"/>
      <c r="G37" s="121">
        <v>5</v>
      </c>
      <c r="H37" s="117"/>
      <c r="I37" s="115" t="s">
        <v>277</v>
      </c>
      <c r="J37" s="116"/>
      <c r="K37" s="116"/>
      <c r="L37" s="117"/>
      <c r="M37" s="121">
        <v>514989512</v>
      </c>
      <c r="N37" s="116"/>
      <c r="O37" s="117"/>
      <c r="P37" s="121">
        <v>130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258</v>
      </c>
      <c r="D38" s="138"/>
      <c r="E38" s="139" t="s">
        <v>259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262</v>
      </c>
      <c r="D39" s="135"/>
      <c r="E39" s="110" t="s">
        <v>263</v>
      </c>
      <c r="F39" s="111"/>
      <c r="G39" s="121">
        <v>5</v>
      </c>
      <c r="H39" s="117"/>
      <c r="I39" s="115" t="s">
        <v>278</v>
      </c>
      <c r="J39" s="116"/>
      <c r="K39" s="116"/>
      <c r="L39" s="117"/>
      <c r="M39" s="121">
        <v>515787523</v>
      </c>
      <c r="N39" s="116"/>
      <c r="O39" s="117"/>
      <c r="P39" s="121">
        <v>149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265</v>
      </c>
      <c r="D40" s="138"/>
      <c r="E40" s="139" t="s">
        <v>264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207</v>
      </c>
      <c r="D41" s="135"/>
      <c r="E41" s="110" t="s">
        <v>267</v>
      </c>
      <c r="F41" s="111"/>
      <c r="G41" s="121">
        <v>4</v>
      </c>
      <c r="H41" s="117"/>
      <c r="I41" s="115" t="s">
        <v>279</v>
      </c>
      <c r="J41" s="116"/>
      <c r="K41" s="116"/>
      <c r="L41" s="117"/>
      <c r="M41" s="121">
        <v>514269785</v>
      </c>
      <c r="N41" s="116"/>
      <c r="O41" s="117"/>
      <c r="P41" s="121">
        <v>134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205</v>
      </c>
      <c r="D42" s="138"/>
      <c r="E42" s="139" t="s">
        <v>266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250</v>
      </c>
      <c r="D43" s="135"/>
      <c r="E43" s="110" t="s">
        <v>269</v>
      </c>
      <c r="F43" s="111"/>
      <c r="G43" s="121">
        <v>3</v>
      </c>
      <c r="H43" s="117"/>
      <c r="I43" s="115" t="s">
        <v>277</v>
      </c>
      <c r="J43" s="116"/>
      <c r="K43" s="116"/>
      <c r="L43" s="117"/>
      <c r="M43" s="121">
        <v>514582227</v>
      </c>
      <c r="N43" s="116"/>
      <c r="O43" s="117"/>
      <c r="P43" s="121">
        <v>125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248</v>
      </c>
      <c r="D44" s="138"/>
      <c r="E44" s="139" t="s">
        <v>268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207</v>
      </c>
      <c r="D45" s="135"/>
      <c r="E45" s="110" t="s">
        <v>270</v>
      </c>
      <c r="F45" s="111"/>
      <c r="G45" s="121">
        <v>2</v>
      </c>
      <c r="H45" s="117"/>
      <c r="I45" s="115" t="s">
        <v>279</v>
      </c>
      <c r="J45" s="116"/>
      <c r="K45" s="116"/>
      <c r="L45" s="117"/>
      <c r="M45" s="121">
        <v>515199998</v>
      </c>
      <c r="N45" s="116"/>
      <c r="O45" s="117"/>
      <c r="P45" s="121">
        <v>116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205</v>
      </c>
      <c r="D46" s="138"/>
      <c r="E46" s="139" t="s">
        <v>271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274</v>
      </c>
      <c r="D47" s="135"/>
      <c r="E47" s="110" t="s">
        <v>275</v>
      </c>
      <c r="F47" s="111"/>
      <c r="G47" s="121">
        <v>4</v>
      </c>
      <c r="H47" s="117"/>
      <c r="I47" s="115" t="s">
        <v>279</v>
      </c>
      <c r="J47" s="116"/>
      <c r="K47" s="116"/>
      <c r="L47" s="117"/>
      <c r="M47" s="121">
        <v>516008241</v>
      </c>
      <c r="N47" s="116"/>
      <c r="O47" s="117"/>
      <c r="P47" s="121">
        <v>128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273</v>
      </c>
      <c r="D48" s="177"/>
      <c r="E48" s="178" t="s">
        <v>272</v>
      </c>
      <c r="F48" s="179"/>
      <c r="G48" s="171"/>
      <c r="H48" s="172"/>
      <c r="I48" s="118"/>
      <c r="J48" s="119"/>
      <c r="K48" s="119"/>
      <c r="L48" s="120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280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95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タッキー６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433625841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髙橋　保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508706391</v>
      </c>
      <c r="H7" s="264"/>
      <c r="I7" s="264"/>
      <c r="J7" s="264">
        <f>IF(入力!J7="","",入力!J7)</f>
        <v>282190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髙橋　史郎</v>
      </c>
      <c r="D9" s="275"/>
      <c r="E9" s="275"/>
      <c r="F9" s="275"/>
      <c r="G9" s="264">
        <f>IF(入力!G9="","",入力!G9)</f>
        <v>515200018</v>
      </c>
      <c r="H9" s="264"/>
      <c r="I9" s="264"/>
      <c r="J9" s="264">
        <f>IF(入力!J9="","",入力!J9)</f>
        <v>282191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仲村　麻里子</v>
      </c>
      <c r="D11" s="275"/>
      <c r="E11" s="275"/>
      <c r="F11" s="275"/>
      <c r="G11" s="264">
        <f>IF(入力!G11="","",入力!G11)</f>
        <v>514809133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日下　かず子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日下　かず子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千葉県船橋市田喜野井１－３５－９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０４７-４７７-７２８９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小峰　みなみ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船橋市立三山小学校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512969627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仲村　羽乃花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船橋市立三山小学校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512964524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関　ひなた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船橋市立三山小学校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513551480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石黒　悠愛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船橋市立飯山満小学校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514363254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佐藤　玲奈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船橋市立飯山満小学校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514582233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佐藤　唯奈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船橋市立飯山満小学校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514582243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森高　優奏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船橋市立飯山満小学校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514989512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堀　栞名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船橋市立中野木小学校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515787523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穂乃圭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習志野市立実花小学校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514269785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石黒　柚妃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船橋市立飯山満小学校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514582227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髙橋　沙依夏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習志野市立実花小学校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515199998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千葉　日菜乃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習志野市立実花小学校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516008241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9" zoomScaleNormal="100" zoomScaleSheetLayoutView="100" workbookViewId="0">
      <selection activeCell="F36" sqref="F36:P37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3"/>
      <c r="E16" s="313"/>
      <c r="F16" s="313"/>
      <c r="G16" s="314"/>
      <c r="H16" s="337" t="s">
        <v>66</v>
      </c>
      <c r="I16" s="338"/>
      <c r="J16" s="338"/>
      <c r="K16" s="313" t="str">
        <f>IF(入力!C2="","",入力!C2)</f>
        <v>タッキーシックス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4" t="s">
        <v>38</v>
      </c>
      <c r="AK16" s="305"/>
      <c r="AL16" s="305"/>
      <c r="AM16" s="306"/>
      <c r="AN16" s="331" t="str">
        <f>IF(入力!P3="","",入力!P3)</f>
        <v>船橋市</v>
      </c>
      <c r="AO16" s="332"/>
      <c r="AP16" s="332"/>
      <c r="AQ16" s="332"/>
      <c r="AR16" s="332"/>
      <c r="AS16" s="332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総武</v>
      </c>
      <c r="BA16" s="320"/>
      <c r="BB16" s="320"/>
      <c r="BC16" s="320"/>
      <c r="BD16" s="320"/>
      <c r="BE16" s="320"/>
      <c r="BF16" s="371" t="s">
        <v>40</v>
      </c>
    </row>
    <row r="17" spans="3:58" ht="4.5" customHeight="1">
      <c r="C17" s="369"/>
      <c r="D17" s="316"/>
      <c r="E17" s="316"/>
      <c r="F17" s="316"/>
      <c r="G17" s="317"/>
      <c r="H17" s="329" t="str">
        <f>IF(入力!C3="","",入力!C3)</f>
        <v>タッキー６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(女子)</v>
      </c>
      <c r="V17" s="325"/>
      <c r="W17" s="325"/>
      <c r="X17" s="326"/>
      <c r="Y17" s="353">
        <f>IF(入力!C4="","",入力!C4)</f>
        <v>433625841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7"/>
      <c r="AK17" s="308"/>
      <c r="AL17" s="308"/>
      <c r="AM17" s="309"/>
      <c r="AN17" s="333"/>
      <c r="AO17" s="334"/>
      <c r="AP17" s="334"/>
      <c r="AQ17" s="334"/>
      <c r="AR17" s="334"/>
      <c r="AS17" s="334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2"/>
    </row>
    <row r="18" spans="3:58" ht="16.5" customHeight="1">
      <c r="C18" s="370"/>
      <c r="D18" s="294"/>
      <c r="E18" s="294"/>
      <c r="F18" s="294"/>
      <c r="G18" s="318"/>
      <c r="H18" s="297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327"/>
      <c r="V18" s="327"/>
      <c r="W18" s="327"/>
      <c r="X18" s="328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10"/>
      <c r="AK18" s="300"/>
      <c r="AL18" s="300"/>
      <c r="AM18" s="311"/>
      <c r="AN18" s="335"/>
      <c r="AO18" s="336"/>
      <c r="AP18" s="336"/>
      <c r="AQ18" s="336"/>
      <c r="AR18" s="336"/>
      <c r="AS18" s="336"/>
      <c r="AT18" s="300"/>
      <c r="AU18" s="311"/>
      <c r="AV18" s="295"/>
      <c r="AW18" s="294"/>
      <c r="AX18" s="294"/>
      <c r="AY18" s="318"/>
      <c r="AZ18" s="323" t="str">
        <f>IF(入力!AE5="","",入力!AE5)</f>
        <v>津田沼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3"/>
    </row>
    <row r="20" spans="3:58" ht="15" customHeight="1">
      <c r="C20" s="282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1">
        <f>IF(入力!J7="","",入力!J7)</f>
        <v>282190</v>
      </c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>
        <f>IF(入力!J9="","",入力!J9)</f>
        <v>282191</v>
      </c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 t="str">
        <f>IF(入力!J11="","",入力!J11)</f>
        <v/>
      </c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92"/>
    </row>
    <row r="21" spans="3:58" ht="15" customHeight="1">
      <c r="C21" s="282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1" t="str">
        <f>IF(入力!M7="","",入力!M7)</f>
        <v/>
      </c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 t="str">
        <f>IF(入力!M9="","",入力!M9)</f>
        <v/>
      </c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 t="str">
        <f>IF(入力!M11="","",入力!M11)</f>
        <v/>
      </c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92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タカハシ　タモツ</v>
      </c>
      <c r="I22" s="284"/>
      <c r="J22" s="284"/>
      <c r="K22" s="284"/>
      <c r="L22" s="284"/>
      <c r="M22" s="284"/>
      <c r="N22" s="284"/>
      <c r="O22" s="284"/>
      <c r="P22" s="284"/>
      <c r="Q22" s="285"/>
      <c r="R22" s="293" t="s">
        <v>45</v>
      </c>
      <c r="S22" s="284"/>
      <c r="T22" s="286">
        <f>IF(入力!AT7="","",入力!AT7)</f>
        <v>70</v>
      </c>
      <c r="U22" s="287"/>
      <c r="V22" s="288"/>
      <c r="W22" s="293" t="s">
        <v>46</v>
      </c>
      <c r="X22" s="293"/>
      <c r="Y22" s="293"/>
      <c r="Z22" s="14" t="s">
        <v>72</v>
      </c>
      <c r="AA22" s="15"/>
      <c r="AB22" s="284" t="str">
        <f>IF(入力!R7="","",入力!R7)</f>
        <v>２７４</v>
      </c>
      <c r="AC22" s="284"/>
      <c r="AD22" s="284"/>
      <c r="AE22" s="284"/>
      <c r="AF22" s="16" t="s">
        <v>73</v>
      </c>
      <c r="AG22" s="284" t="str">
        <f>IF(入力!W7="","",入力!W7)</f>
        <v>０００１</v>
      </c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5"/>
      <c r="AU22" s="293" t="s">
        <v>47</v>
      </c>
      <c r="AV22" s="284"/>
      <c r="AW22" s="284"/>
      <c r="AX22" s="17" t="s">
        <v>74</v>
      </c>
      <c r="AY22" s="284" t="str">
        <f>IF(入力!AL7="","",入力!AL7)</f>
        <v>０４７</v>
      </c>
      <c r="AZ22" s="284"/>
      <c r="BA22" s="284"/>
      <c r="BB22" s="284"/>
      <c r="BC22" s="284"/>
      <c r="BD22" s="284"/>
      <c r="BE22" s="284"/>
      <c r="BF22" s="18" t="s">
        <v>75</v>
      </c>
    </row>
    <row r="23" spans="3:58" ht="19.5" customHeight="1">
      <c r="C23" s="370" t="s">
        <v>48</v>
      </c>
      <c r="D23" s="294"/>
      <c r="E23" s="294"/>
      <c r="F23" s="294"/>
      <c r="G23" s="318"/>
      <c r="H23" s="345" t="str">
        <f>IF(入力!C8="","",入力!C8&amp;"　"&amp;入力!E8)</f>
        <v>髙橋　保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4"/>
      <c r="S23" s="294"/>
      <c r="T23" s="289"/>
      <c r="U23" s="290"/>
      <c r="V23" s="291"/>
      <c r="W23" s="300"/>
      <c r="X23" s="300"/>
      <c r="Y23" s="300"/>
      <c r="Z23" s="297" t="str">
        <f>IF(入力!P8="","",入力!P8)</f>
        <v>千葉県習志野市東習志野5-30-4-606</v>
      </c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9"/>
      <c r="AU23" s="294"/>
      <c r="AV23" s="294"/>
      <c r="AW23" s="294"/>
      <c r="AX23" s="295" t="str">
        <f>IF(入力!AK8="","",入力!AK8)</f>
        <v>４７３</v>
      </c>
      <c r="AY23" s="294"/>
      <c r="AZ23" s="294"/>
      <c r="BA23" s="294"/>
      <c r="BB23" s="19" t="s">
        <v>76</v>
      </c>
      <c r="BC23" s="294" t="str">
        <f>IF(入力!AP8="","",入力!AP8)</f>
        <v>３３６１</v>
      </c>
      <c r="BD23" s="294"/>
      <c r="BE23" s="294"/>
      <c r="BF23" s="296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タカハシ　フミオ</v>
      </c>
      <c r="I24" s="284"/>
      <c r="J24" s="284"/>
      <c r="K24" s="284"/>
      <c r="L24" s="284"/>
      <c r="M24" s="284"/>
      <c r="N24" s="284"/>
      <c r="O24" s="284"/>
      <c r="P24" s="284"/>
      <c r="Q24" s="285"/>
      <c r="R24" s="293" t="s">
        <v>45</v>
      </c>
      <c r="S24" s="284"/>
      <c r="T24" s="286">
        <f>IF(入力!AT9="","",入力!AT9)</f>
        <v>38</v>
      </c>
      <c r="U24" s="287"/>
      <c r="V24" s="288"/>
      <c r="W24" s="293" t="s">
        <v>46</v>
      </c>
      <c r="X24" s="293"/>
      <c r="Y24" s="293"/>
      <c r="Z24" s="14" t="s">
        <v>72</v>
      </c>
      <c r="AA24" s="15"/>
      <c r="AB24" s="284" t="str">
        <f>IF(入力!R9="","",入力!R9)</f>
        <v>２７４</v>
      </c>
      <c r="AC24" s="284"/>
      <c r="AD24" s="284"/>
      <c r="AE24" s="284"/>
      <c r="AF24" s="16" t="s">
        <v>73</v>
      </c>
      <c r="AG24" s="284" t="str">
        <f>IF(入力!W9="","",入力!W9)</f>
        <v>０００１</v>
      </c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5"/>
      <c r="AU24" s="293" t="s">
        <v>47</v>
      </c>
      <c r="AV24" s="284"/>
      <c r="AW24" s="284"/>
      <c r="AX24" s="17" t="s">
        <v>74</v>
      </c>
      <c r="AY24" s="284" t="str">
        <f>IF(入力!AL9="","",入力!AL9)</f>
        <v>０７０</v>
      </c>
      <c r="AZ24" s="284"/>
      <c r="BA24" s="284"/>
      <c r="BB24" s="284"/>
      <c r="BC24" s="284"/>
      <c r="BD24" s="284"/>
      <c r="BE24" s="284"/>
      <c r="BF24" s="18" t="s">
        <v>75</v>
      </c>
    </row>
    <row r="25" spans="3:58" ht="19.5" customHeight="1">
      <c r="C25" s="370" t="s">
        <v>78</v>
      </c>
      <c r="D25" s="294"/>
      <c r="E25" s="294"/>
      <c r="F25" s="294"/>
      <c r="G25" s="318"/>
      <c r="H25" s="345" t="str">
        <f>IF(入力!C10="","",入力!C10&amp;"　"&amp;入力!E10)</f>
        <v>髙橋　史郎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4"/>
      <c r="S25" s="294"/>
      <c r="T25" s="289"/>
      <c r="U25" s="290"/>
      <c r="V25" s="291"/>
      <c r="W25" s="300"/>
      <c r="X25" s="300"/>
      <c r="Y25" s="300"/>
      <c r="Z25" s="297" t="str">
        <f>IF(入力!P10="","",入力!P10)</f>
        <v>千葉県習志野市東習志野８－２１－８</v>
      </c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9"/>
      <c r="AU25" s="294"/>
      <c r="AV25" s="294"/>
      <c r="AW25" s="294"/>
      <c r="AX25" s="295" t="str">
        <f>IF(入力!AK10="","",入力!AK10)</f>
        <v>５４６９</v>
      </c>
      <c r="AY25" s="294"/>
      <c r="AZ25" s="294"/>
      <c r="BA25" s="294"/>
      <c r="BB25" s="19" t="s">
        <v>76</v>
      </c>
      <c r="BC25" s="294" t="str">
        <f>IF(入力!AP10="","",入力!AP10)</f>
        <v>１４６２</v>
      </c>
      <c r="BD25" s="294"/>
      <c r="BE25" s="294"/>
      <c r="BF25" s="296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ナカムラ　マリコ</v>
      </c>
      <c r="I26" s="284"/>
      <c r="J26" s="284"/>
      <c r="K26" s="284"/>
      <c r="L26" s="284"/>
      <c r="M26" s="284"/>
      <c r="N26" s="284"/>
      <c r="O26" s="284"/>
      <c r="P26" s="284"/>
      <c r="Q26" s="285"/>
      <c r="R26" s="293" t="s">
        <v>45</v>
      </c>
      <c r="S26" s="284"/>
      <c r="T26" s="286">
        <f>IF(入力!AT11="","",入力!AT11)</f>
        <v>38</v>
      </c>
      <c r="U26" s="287"/>
      <c r="V26" s="288"/>
      <c r="W26" s="293" t="s">
        <v>46</v>
      </c>
      <c r="X26" s="293"/>
      <c r="Y26" s="293"/>
      <c r="Z26" s="14" t="s">
        <v>72</v>
      </c>
      <c r="AA26" s="15"/>
      <c r="AB26" s="284" t="str">
        <f>IF(入力!R11="","",入力!R11)</f>
        <v>２７４</v>
      </c>
      <c r="AC26" s="284"/>
      <c r="AD26" s="284"/>
      <c r="AE26" s="284"/>
      <c r="AF26" s="16" t="s">
        <v>73</v>
      </c>
      <c r="AG26" s="284" t="str">
        <f>IF(入力!W11="","",入力!W11)</f>
        <v>００７２</v>
      </c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5"/>
      <c r="AU26" s="293" t="s">
        <v>47</v>
      </c>
      <c r="AV26" s="284"/>
      <c r="AW26" s="284"/>
      <c r="AX26" s="17" t="s">
        <v>74</v>
      </c>
      <c r="AY26" s="284" t="str">
        <f>IF(入力!AL11="","",入力!AL11)</f>
        <v>０４７</v>
      </c>
      <c r="AZ26" s="284"/>
      <c r="BA26" s="284"/>
      <c r="BB26" s="284"/>
      <c r="BC26" s="284"/>
      <c r="BD26" s="284"/>
      <c r="BE26" s="284"/>
      <c r="BF26" s="18" t="s">
        <v>75</v>
      </c>
    </row>
    <row r="27" spans="3:58" ht="19.5" customHeight="1">
      <c r="C27" s="370" t="s">
        <v>79</v>
      </c>
      <c r="D27" s="294"/>
      <c r="E27" s="294"/>
      <c r="F27" s="294"/>
      <c r="G27" s="318"/>
      <c r="H27" s="345" t="str">
        <f>IF(入力!C12="","",入力!C12&amp;"　"&amp;入力!E12)</f>
        <v>仲村　麻里子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4"/>
      <c r="S27" s="294"/>
      <c r="T27" s="289"/>
      <c r="U27" s="290"/>
      <c r="V27" s="291"/>
      <c r="W27" s="300"/>
      <c r="X27" s="300"/>
      <c r="Y27" s="300"/>
      <c r="Z27" s="297" t="str">
        <f>IF(入力!P12="","",入力!P12)</f>
        <v>千葉県船橋市三山１－４１－１－５０４</v>
      </c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9"/>
      <c r="AU27" s="294"/>
      <c r="AV27" s="294"/>
      <c r="AW27" s="294"/>
      <c r="AX27" s="295" t="str">
        <f>IF(入力!AK12="","",入力!AK12)</f>
        <v>４７６</v>
      </c>
      <c r="AY27" s="294"/>
      <c r="AZ27" s="294"/>
      <c r="BA27" s="294"/>
      <c r="BB27" s="19" t="s">
        <v>76</v>
      </c>
      <c r="BC27" s="294" t="str">
        <f>IF(入力!AP12="","",入力!AP12)</f>
        <v>２７５２</v>
      </c>
      <c r="BD27" s="294"/>
      <c r="BE27" s="294"/>
      <c r="BF27" s="296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クサカ　カズコ</v>
      </c>
      <c r="I28" s="284"/>
      <c r="J28" s="284"/>
      <c r="K28" s="284"/>
      <c r="L28" s="284"/>
      <c r="M28" s="284"/>
      <c r="N28" s="284"/>
      <c r="O28" s="284"/>
      <c r="P28" s="284"/>
      <c r="Q28" s="285"/>
      <c r="R28" s="293" t="s">
        <v>45</v>
      </c>
      <c r="S28" s="284"/>
      <c r="T28" s="286">
        <f>IF(入力!AT15="","",入力!AT15)</f>
        <v>75</v>
      </c>
      <c r="U28" s="287"/>
      <c r="V28" s="288"/>
      <c r="W28" s="293" t="s">
        <v>46</v>
      </c>
      <c r="X28" s="293"/>
      <c r="Y28" s="293"/>
      <c r="Z28" s="14" t="s">
        <v>72</v>
      </c>
      <c r="AA28" s="15"/>
      <c r="AB28" s="284" t="str">
        <f>IF(入力!R15="","",入力!R15)</f>
        <v>２７４</v>
      </c>
      <c r="AC28" s="284"/>
      <c r="AD28" s="284"/>
      <c r="AE28" s="284"/>
      <c r="AF28" s="16" t="s">
        <v>73</v>
      </c>
      <c r="AG28" s="284" t="str">
        <f>IF(入力!W15="","",入力!W15)</f>
        <v>００７３</v>
      </c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5"/>
      <c r="AU28" s="293" t="s">
        <v>47</v>
      </c>
      <c r="AV28" s="284"/>
      <c r="AW28" s="284"/>
      <c r="AX28" s="17" t="s">
        <v>74</v>
      </c>
      <c r="AY28" s="284" t="str">
        <f>IF(入力!AL15="","",入力!AL15)</f>
        <v>０４７</v>
      </c>
      <c r="AZ28" s="284"/>
      <c r="BA28" s="284"/>
      <c r="BB28" s="284"/>
      <c r="BC28" s="284"/>
      <c r="BD28" s="284"/>
      <c r="BE28" s="284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4" t="str">
        <f>IF(入力!C16="","",入力!C16&amp;"　"&amp;入力!E16)</f>
        <v>日下　かず子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4"/>
      <c r="S29" s="374"/>
      <c r="T29" s="381"/>
      <c r="U29" s="382"/>
      <c r="V29" s="383"/>
      <c r="W29" s="380"/>
      <c r="X29" s="380"/>
      <c r="Y29" s="380"/>
      <c r="Z29" s="397" t="str">
        <f>IF(入力!P16="","",入力!P16)</f>
        <v>千葉県船橋市田喜野井１－３５－９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4"/>
      <c r="AV29" s="374"/>
      <c r="AW29" s="374"/>
      <c r="AX29" s="400" t="str">
        <f>IF(入力!AK16="","",入力!AK16)</f>
        <v>４７７</v>
      </c>
      <c r="AY29" s="374"/>
      <c r="AZ29" s="374"/>
      <c r="BA29" s="374"/>
      <c r="BB29" s="73" t="s">
        <v>76</v>
      </c>
      <c r="BC29" s="374" t="str">
        <f>IF(入力!AP16="","",入力!AP16)</f>
        <v>７２８９</v>
      </c>
      <c r="BD29" s="374"/>
      <c r="BE29" s="374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コミネ　ミナミ
小峰　みなみ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船橋市立三山小学校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512969627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158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ナカムラ　ハノカ
仲村　羽乃花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船橋市立三山小学校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512964524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141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セキ　ヒナタ
関　ひなた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船橋市立三山小学校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513551480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137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イシグロ　ユウナ
石黒　悠愛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船橋市立飯山満小学校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514363254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136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サトウ　レイナ
佐藤　玲奈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船橋市立飯山満小学校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514582233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137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サトウ　ユイナ
佐藤　唯奈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船橋市立飯山満小学校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514582243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139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モリタカ　ユウカ
森高　優奏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船橋市立飯山満小学校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514989512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130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ホリ　カンナ
堀　栞名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船橋市立中野木小学校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515787523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149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タカハシ　ホノカ
髙橋　穂乃圭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4</v>
      </c>
      <c r="R50" s="390"/>
      <c r="S50" s="391"/>
      <c r="T50" s="408" t="str">
        <f>IF(入力!I41="","",入力!I41)</f>
        <v>習志野市立実花小学校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514269785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134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イシグロ　ユズキ
石黒　柚妃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3</v>
      </c>
      <c r="R52" s="390"/>
      <c r="S52" s="391"/>
      <c r="T52" s="408" t="str">
        <f>IF(入力!I43="","",入力!I43)</f>
        <v>船橋市立飯山満小学校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514582227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125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タカハシ　サエカ
髙橋　沙依夏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2</v>
      </c>
      <c r="R54" s="390"/>
      <c r="S54" s="391"/>
      <c r="T54" s="408" t="str">
        <f>IF(入力!I45="","",入力!I45)</f>
        <v>習志野市立実花小学校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515199998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116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チバ　ヒナノ
千葉　日菜乃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4</v>
      </c>
      <c r="R56" s="390"/>
      <c r="S56" s="391"/>
      <c r="T56" s="408" t="str">
        <f>IF(入力!I47="","",入力!I47)</f>
        <v>習志野市立実花小学校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516008241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128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タッキー６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433625841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髙橋　保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508706391</v>
      </c>
      <c r="H7" s="264"/>
      <c r="I7" s="264"/>
      <c r="J7" s="264">
        <f>IF(入力!J7="","",入力!J7)</f>
        <v>282190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髙橋　史郎</v>
      </c>
      <c r="D9" s="275"/>
      <c r="E9" s="275"/>
      <c r="F9" s="275"/>
      <c r="G9" s="264">
        <f>IF(入力!G9="","",入力!G9)</f>
        <v>515200018</v>
      </c>
      <c r="H9" s="264"/>
      <c r="I9" s="264"/>
      <c r="J9" s="264">
        <f>IF(入力!J9="","",入力!J9)</f>
        <v>282191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仲村　麻里子</v>
      </c>
      <c r="D11" s="275"/>
      <c r="E11" s="275"/>
      <c r="F11" s="275"/>
      <c r="G11" s="264">
        <f>IF(入力!G11="","",入力!G11)</f>
        <v>514809133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日下　かず子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日下　かず子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千葉県船橋市田喜野井１－３５－９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０４７-４７７-７２８９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小峰　みなみ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船橋市立三山小学校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512969627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仲村　羽乃花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船橋市立三山小学校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512964524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関　ひなた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船橋市立三山小学校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513551480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石黒　悠愛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船橋市立飯山満小学校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514363254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佐藤　玲奈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船橋市立飯山満小学校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514582233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佐藤　唯奈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船橋市立飯山満小学校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514582243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森高　優奏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船橋市立飯山満小学校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514989512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堀　栞名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船橋市立中野木小学校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515787523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穂乃圭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習志野市立実花小学校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514269785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石黒　柚妃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船橋市立飯山満小学校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514582227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髙橋　沙依夏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習志野市立実花小学校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515199998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千葉　日菜乃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習志野市立実花小学校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516008241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タッキー６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433625841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髙橋　保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508706391</v>
      </c>
      <c r="H7" s="264"/>
      <c r="I7" s="264"/>
      <c r="J7" s="264">
        <f>IF(入力!J7="","",入力!J7)</f>
        <v>282190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髙橋　史郎</v>
      </c>
      <c r="D9" s="275"/>
      <c r="E9" s="275"/>
      <c r="F9" s="275"/>
      <c r="G9" s="264">
        <f>IF(入力!G9="","",入力!G9)</f>
        <v>515200018</v>
      </c>
      <c r="H9" s="264"/>
      <c r="I9" s="264"/>
      <c r="J9" s="264">
        <f>IF(入力!J9="","",入力!J9)</f>
        <v>282191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仲村　麻里子</v>
      </c>
      <c r="D11" s="275"/>
      <c r="E11" s="275"/>
      <c r="F11" s="275"/>
      <c r="G11" s="264">
        <f>IF(入力!G11="","",入力!G11)</f>
        <v>514809133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日下　かず子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日下　かず子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千葉県船橋市田喜野井１－３５－９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０４７-４７７-７２８９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小峰　みなみ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船橋市立三山小学校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512969627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仲村　羽乃花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船橋市立三山小学校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512964524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関　ひなた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船橋市立三山小学校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513551480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石黒　悠愛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船橋市立飯山満小学校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514363254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佐藤　玲奈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船橋市立飯山満小学校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514582233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佐藤　唯奈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船橋市立飯山満小学校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514582243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森高　優奏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船橋市立飯山満小学校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514989512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堀　栞名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船橋市立中野木小学校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515787523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髙橋　穂乃圭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習志野市立実花小学校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514269785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石黒　柚妃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船橋市立飯山満小学校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514582227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髙橋　沙依夏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習志野市立実花小学校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515199998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千葉　日菜乃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習志野市立実花小学校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516008241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チームで一丸となって、県大会の切符を手に入れました。
まずは練習してきたことを一つ一つ確実に行い、あきらめずにボールを追いかけることを目標に、仲間と力を合わせ一つ一つチャンスをつかみます！！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タッキー６</v>
      </c>
      <c r="C7" s="33" t="str">
        <f>IF(入力!C2="","",入力!C2)</f>
        <v>タッキーシックス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津田沼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保</v>
      </c>
      <c r="E16" s="33" t="str">
        <f>IF(入力!C7="","",入力!C7)</f>
        <v>タカハシ</v>
      </c>
      <c r="F16" s="33" t="str">
        <f>IF(入力!E7="","",入力!E7)</f>
        <v>タモツ</v>
      </c>
      <c r="G16" s="33">
        <f>IF(入力!G7="","",入力!G7)</f>
        <v>508706391</v>
      </c>
      <c r="H16" s="33">
        <f>IF(入力!J7="","",入力!J7)</f>
        <v>282190</v>
      </c>
      <c r="I16" s="33" t="str">
        <f>IF(入力!M7="","",入力!M7)</f>
        <v/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０００１</v>
      </c>
      <c r="T16" s="33" t="str">
        <f>IF(入力!P8="","",入力!P8)</f>
        <v>千葉県習志野市東習志野5-30-4-606</v>
      </c>
      <c r="U16" s="33" t="str">
        <f>IF(入力!AL7="","",入力!AL7)</f>
        <v>０４７</v>
      </c>
      <c r="V16" s="33" t="str">
        <f>IF(入力!AK8="","",入力!AK8)</f>
        <v>４７３</v>
      </c>
      <c r="W16" s="33" t="str">
        <f>IF(入力!AP8="","",入力!AP8)</f>
        <v>３３６１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髙橋</v>
      </c>
      <c r="D17" s="33" t="str">
        <f>IF(入力!E10="","",入力!E10)</f>
        <v>史郎</v>
      </c>
      <c r="E17" s="33" t="str">
        <f>IF(入力!C9="","",入力!C9)</f>
        <v>タカハシ</v>
      </c>
      <c r="F17" s="33" t="str">
        <f>IF(入力!E9="","",入力!E9)</f>
        <v>フミオ</v>
      </c>
      <c r="G17" s="33">
        <f>IF(入力!G9="","",入力!G9)</f>
        <v>515200018</v>
      </c>
      <c r="H17" s="33">
        <f>IF(入力!J9="","",入力!J9)</f>
        <v>282191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０００１</v>
      </c>
      <c r="T17" s="33" t="str">
        <f>IF(入力!P10="","",入力!P10)</f>
        <v>千葉県習志野市東習志野８－２１－８</v>
      </c>
      <c r="U17" s="33" t="str">
        <f>IF(入力!AL9="","",入力!AL9)</f>
        <v>０７０</v>
      </c>
      <c r="V17" s="33" t="str">
        <f>IF(入力!AK10="","",入力!AK10)</f>
        <v>５４６９</v>
      </c>
      <c r="W17" s="33" t="str">
        <f>IF(入力!AP10="","",入力!AP10)</f>
        <v>１４６２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００７２</v>
      </c>
      <c r="T20" s="33" t="str">
        <f>IF(入力!P12="","",入力!P12)</f>
        <v>千葉県船橋市三山１－４１－１－５０４</v>
      </c>
      <c r="U20" s="33" t="str">
        <f>IF(入力!AL11="","",入力!AL11)</f>
        <v>０４７</v>
      </c>
      <c r="V20" s="33" t="str">
        <f>IF(入力!AK12="","",入力!AK12)</f>
        <v>４７６</v>
      </c>
      <c r="W20" s="33" t="str">
        <f>IF(入力!AP12="","",入力!AP12)</f>
        <v>２７５２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>
        <f>IF(入力!AT15="","",入力!AT15)</f>
        <v>75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００７３</v>
      </c>
      <c r="T22" s="33" t="str">
        <f>IF(入力!P16="","",入力!P16)</f>
        <v>千葉県船橋市田喜野井１－３５－９</v>
      </c>
      <c r="U22" s="33" t="str">
        <f>IF(入力!AL15="","",入力!AL15)</f>
        <v>０４７</v>
      </c>
      <c r="V22" s="33" t="str">
        <f>IF(入力!AK16="","",入力!AK16)</f>
        <v>４７７</v>
      </c>
      <c r="W22" s="33" t="str">
        <f>IF(入力!AP16="","",入力!AP16)</f>
        <v>７２８９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日下</v>
      </c>
      <c r="D23" s="33" t="str">
        <f>IF(入力!$E$14="","",入力!$E$14)</f>
        <v>かず子</v>
      </c>
      <c r="E23" s="33" t="str">
        <f>IF(入力!$C$13="","",入力!$C$13)</f>
        <v>クサカ</v>
      </c>
      <c r="F23" s="33" t="str">
        <f>IF(入力!$E$13="","",入力!$E$13)</f>
        <v>カズコ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小峰</v>
      </c>
      <c r="D24" s="75" t="str">
        <f>VLOOKUP($B$51,$A$53:$F$352,4)</f>
        <v>みなみ</v>
      </c>
      <c r="E24" s="75" t="str">
        <f>VLOOKUP($B$51,$A$53:$F$352,5)</f>
        <v>コミネ</v>
      </c>
      <c r="F24" s="75" t="str">
        <f>VLOOKUP($B$51,$A$53:$F$352,6)</f>
        <v>ミナミ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小峰</v>
      </c>
      <c r="D53" s="33" t="str">
        <f>IF(入力!E26="","",入力!E26)</f>
        <v>みなみ</v>
      </c>
      <c r="E53" s="33" t="str">
        <f>IF(入力!C25="","",入力!C25)</f>
        <v>コミネ</v>
      </c>
      <c r="F53" s="33" t="str">
        <f>IF(入力!E25="","",入力!E25)</f>
        <v>ミナミ</v>
      </c>
      <c r="G53" s="33">
        <f>IF(入力!M25="","",入力!M25)</f>
        <v>512969627</v>
      </c>
      <c r="H53" s="33" t="str">
        <f>IF(入力!I25="","",入力!I25)</f>
        <v>船橋市立三山小学校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仲村</v>
      </c>
      <c r="D54" s="33" t="str">
        <f>IF(入力!E28="","",入力!E28)</f>
        <v>羽乃花</v>
      </c>
      <c r="E54" s="33" t="str">
        <f>IF(入力!C27="","",入力!C27)</f>
        <v>ナカムラ</v>
      </c>
      <c r="F54" s="33" t="str">
        <f>IF(入力!E27="","",入力!E27)</f>
        <v>ハノカ</v>
      </c>
      <c r="G54" s="33">
        <f>IF(入力!M27="","",入力!M27)</f>
        <v>512964524</v>
      </c>
      <c r="H54" s="33" t="str">
        <f>IF(入力!I27="","",入力!I27)</f>
        <v>船橋市立三山小学校</v>
      </c>
      <c r="I54" s="33">
        <f>IF(入力!G27="","",入力!G27)</f>
        <v>5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関</v>
      </c>
      <c r="D55" s="33" t="str">
        <f>IF(入力!E30="","",入力!E30)</f>
        <v>ひなた</v>
      </c>
      <c r="E55" s="33" t="str">
        <f>IF(入力!C29="","",入力!C29)</f>
        <v>セキ</v>
      </c>
      <c r="F55" s="33" t="str">
        <f>IF(入力!E29="","",入力!E29)</f>
        <v>ヒナタ</v>
      </c>
      <c r="G55" s="33">
        <f>IF(入力!M29="","",入力!M29)</f>
        <v>513551480</v>
      </c>
      <c r="H55" s="33" t="str">
        <f>IF(入力!I29="","",入力!I29)</f>
        <v>船橋市立三山小学校</v>
      </c>
      <c r="I55" s="33">
        <f>IF(入力!G29="","",入力!G29)</f>
        <v>5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石黒</v>
      </c>
      <c r="D56" s="33" t="str">
        <f>IF(入力!E32="","",入力!E32)</f>
        <v>悠愛</v>
      </c>
      <c r="E56" s="33" t="str">
        <f>IF(入力!C31="","",入力!C31)</f>
        <v>イシグロ</v>
      </c>
      <c r="F56" s="33" t="str">
        <f>IF(入力!E31="","",入力!E31)</f>
        <v>ユウナ</v>
      </c>
      <c r="G56" s="33">
        <f>IF(入力!M31="","",入力!M31)</f>
        <v>514363254</v>
      </c>
      <c r="H56" s="33" t="str">
        <f>IF(入力!I31="","",入力!I31)</f>
        <v>船橋市立飯山満小学校</v>
      </c>
      <c r="I56" s="33">
        <f>IF(入力!G31="","",入力!G31)</f>
        <v>5</v>
      </c>
      <c r="J56" s="33">
        <f>IF(入力!P31="","",入力!P31)</f>
        <v>136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玲奈</v>
      </c>
      <c r="E57" s="33" t="str">
        <f>IF(入力!C33="","",入力!C33)</f>
        <v>サトウ</v>
      </c>
      <c r="F57" s="33" t="str">
        <f>IF(入力!E33="","",入力!E33)</f>
        <v>レイナ</v>
      </c>
      <c r="G57" s="33">
        <f>IF(入力!M33="","",入力!M33)</f>
        <v>514582233</v>
      </c>
      <c r="H57" s="33" t="str">
        <f>IF(入力!I33="","",入力!I33)</f>
        <v>船橋市立飯山満小学校</v>
      </c>
      <c r="I57" s="33">
        <f>IF(入力!G33="","",入力!G33)</f>
        <v>5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唯奈</v>
      </c>
      <c r="E58" s="33" t="str">
        <f>IF(入力!C35="","",入力!C35)</f>
        <v>サトウ</v>
      </c>
      <c r="F58" s="33" t="str">
        <f>IF(入力!E35="","",入力!E35)</f>
        <v>ユイナ</v>
      </c>
      <c r="G58" s="33">
        <f>IF(入力!M35="","",入力!M35)</f>
        <v>514582243</v>
      </c>
      <c r="H58" s="33" t="str">
        <f>IF(入力!I35="","",入力!I35)</f>
        <v>船橋市立飯山満小学校</v>
      </c>
      <c r="I58" s="33">
        <f>IF(入力!G35="","",入力!G35)</f>
        <v>5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森高</v>
      </c>
      <c r="D59" s="33" t="str">
        <f>IF(入力!E38="","",入力!E38)</f>
        <v>優奏</v>
      </c>
      <c r="E59" s="33" t="str">
        <f>IF(入力!C37="","",入力!C37)</f>
        <v>モリタカ</v>
      </c>
      <c r="F59" s="33" t="str">
        <f>IF(入力!E37="","",入力!E37)</f>
        <v>ユウカ</v>
      </c>
      <c r="G59" s="33">
        <f>IF(入力!M37="","",入力!M37)</f>
        <v>514989512</v>
      </c>
      <c r="H59" s="33" t="str">
        <f>IF(入力!I37="","",入力!I37)</f>
        <v>船橋市立飯山満小学校</v>
      </c>
      <c r="I59" s="33">
        <f>IF(入力!G37="","",入力!G37)</f>
        <v>5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堀</v>
      </c>
      <c r="D60" s="33" t="str">
        <f>IF(入力!E40="","",入力!E40)</f>
        <v>栞名</v>
      </c>
      <c r="E60" s="33" t="str">
        <f>IF(入力!C39="","",入力!C39)</f>
        <v>ホリ</v>
      </c>
      <c r="F60" s="33" t="str">
        <f>IF(入力!E39="","",入力!E39)</f>
        <v>カンナ</v>
      </c>
      <c r="G60" s="33">
        <f>IF(入力!M39="","",入力!M39)</f>
        <v>515787523</v>
      </c>
      <c r="H60" s="33" t="str">
        <f>IF(入力!I39="","",入力!I39)</f>
        <v>船橋市立中野木小学校</v>
      </c>
      <c r="I60" s="33">
        <f>IF(入力!G39="","",入力!G39)</f>
        <v>5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髙橋</v>
      </c>
      <c r="D61" s="33" t="str">
        <f>IF(入力!E42="","",入力!E42)</f>
        <v>穂乃圭</v>
      </c>
      <c r="E61" s="33" t="str">
        <f>IF(入力!C41="","",入力!C41)</f>
        <v>タカハシ</v>
      </c>
      <c r="F61" s="33" t="str">
        <f>IF(入力!E41="","",入力!E41)</f>
        <v>ホノカ</v>
      </c>
      <c r="G61" s="33">
        <f>IF(入力!M41="","",入力!M41)</f>
        <v>514269785</v>
      </c>
      <c r="H61" s="33" t="str">
        <f>IF(入力!I41="","",入力!I41)</f>
        <v>習志野市立実花小学校</v>
      </c>
      <c r="I61" s="33">
        <f>IF(入力!G41="","",入力!G41)</f>
        <v>4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石黒</v>
      </c>
      <c r="D62" s="33" t="str">
        <f>IF(入力!E44="","",入力!E44)</f>
        <v>柚妃</v>
      </c>
      <c r="E62" s="33" t="str">
        <f>IF(入力!C43="","",入力!C43)</f>
        <v>イシグロ</v>
      </c>
      <c r="F62" s="33" t="str">
        <f>IF(入力!E43="","",入力!E43)</f>
        <v>ユズキ</v>
      </c>
      <c r="G62" s="33">
        <f>IF(入力!M43="","",入力!M43)</f>
        <v>514582227</v>
      </c>
      <c r="H62" s="33" t="str">
        <f>IF(入力!I43="","",入力!I43)</f>
        <v>船橋市立飯山満小学校</v>
      </c>
      <c r="I62" s="33">
        <f>IF(入力!G43="","",入力!G43)</f>
        <v>3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髙橋</v>
      </c>
      <c r="D63" s="33" t="str">
        <f>IF(入力!E46="","",入力!E46)</f>
        <v>沙依夏</v>
      </c>
      <c r="E63" s="33" t="str">
        <f>IF(入力!C45="","",入力!C45)</f>
        <v>タカハシ</v>
      </c>
      <c r="F63" s="33" t="str">
        <f>IF(入力!E45="","",入力!E45)</f>
        <v>サエカ</v>
      </c>
      <c r="G63" s="33">
        <f>IF(入力!M45="","",入力!M45)</f>
        <v>515199998</v>
      </c>
      <c r="H63" s="33" t="str">
        <f>IF(入力!I45="","",入力!I45)</f>
        <v>習志野市立実花小学校</v>
      </c>
      <c r="I63" s="33">
        <f>IF(入力!G45="","",入力!G45)</f>
        <v>2</v>
      </c>
      <c r="J63" s="33">
        <f>IF(入力!P45="","",入力!P45)</f>
        <v>116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千葉</v>
      </c>
      <c r="D64" s="33" t="str">
        <f>IF(入力!E48="","",入力!E48)</f>
        <v>日菜乃</v>
      </c>
      <c r="E64" s="33" t="str">
        <f>IF(入力!C47="","",入力!C47)</f>
        <v>チバ</v>
      </c>
      <c r="F64" s="33" t="str">
        <f>IF(入力!E47="","",入力!E47)</f>
        <v>ヒナノ</v>
      </c>
      <c r="G64" s="33">
        <f>IF(入力!M47="","",入力!M47)</f>
        <v>516008241</v>
      </c>
      <c r="H64" s="33" t="str">
        <f>IF(入力!I47="","",入力!I47)</f>
        <v>習志野市立実花小学校</v>
      </c>
      <c r="I64" s="33">
        <f>IF(入力!G47="","",入力!G47)</f>
        <v>4</v>
      </c>
      <c r="J64" s="33">
        <f>IF(入力!P47="","",入力!P47)</f>
        <v>128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 User</cp:lastModifiedBy>
  <cp:lastPrinted>2017-05-15T20:26:46Z</cp:lastPrinted>
  <dcterms:created xsi:type="dcterms:W3CDTF">2014-04-05T09:56:00Z</dcterms:created>
  <dcterms:modified xsi:type="dcterms:W3CDTF">2017-05-15T20:57:23Z</dcterms:modified>
</cp:coreProperties>
</file>