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166401\OneDrive - 三井化学株式会社\バックアップ\#D\バレー\22年度\"/>
    </mc:Choice>
  </mc:AlternateContent>
  <xr:revisionPtr revIDLastSave="77" documentId="8_{26261566-D9B8-44AA-B2E3-976DC4E1C5B8}" xr6:coauthVersionLast="36" xr6:coauthVersionMax="47" xr10:uidLastSave="{A15CDD91-BD9E-4200-90CE-89958D8CA512}"/>
  <workbookProtection lockStructure="1"/>
  <bookViews>
    <workbookView xWindow="0" yWindow="0" windowWidth="28800" windowHeight="122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<sst xmlns="http://schemas.openxmlformats.org/spreadsheetml/2006/main" count="296" uniqueCount="224">
  <si>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</si>
  <si>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</si>
  <si>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</si>
  <si>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</si>
  <si>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</si>
  <si>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</si>
  <si>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</si>
  <si>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</si>
  <si>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</si>
  <si>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</si>
  <si>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</si>
  <si>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</si>
  <si>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</si>
  <si>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</si>
  <si>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</si>
  <si>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</si>
  <si>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</si>
  <si>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</si>
  <si>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</si>
  <si>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</si>
  <si>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</si>
  <si>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</si>
  <si>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</si>
  <si>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</si>
  <si>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</si>
  <si>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</si>
  <si>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</si>
  <si>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</si>
  <si>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</si>
  <si>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</si>
  <si>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</si>
  <si>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</si>
  <si>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</si>
  <si>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</si>
  <si>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</si>
  <si>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</si>
  <si>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</si>
  <si>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</si>
  <si>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</si>
  <si>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</si>
  <si>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</si>
  <si>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</si>
  <si>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</si>
  <si>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</si>
  <si>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</si>
  <si>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</si>
  <si>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</si>
  <si>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</si>
  <si>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</si>
  <si>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</si>
  <si>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</si>
  <si>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</si>
  <si>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</si>
  <si>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</si>
  <si>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</si>
  <si>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</si>
  <si>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</si>
  <si>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</si>
  <si>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</si>
  <si>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</si>
  <si>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</si>
  <si>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</si>
  <si>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</si>
  <si>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</si>
  <si>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</si>
  <si>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</si>
  <si>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</si>
  <si>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</si>
  <si>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</si>
  <si>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</si>
  <si>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</si>
  <si>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</si>
  <si>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</si>
  <si>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</si>
  <si>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</si>
  <si>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</si>
  <si>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</si>
  <si>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</si>
  <si>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</si>
  <si>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</si>
  <si>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</si>
  <si>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</si>
  <si>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</si>
  <si>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</si>
  <si>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</si>
  <si>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</si>
  <si>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</si>
  <si>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</si>
  <si>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</si>
  <si>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</si>
  <si>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</si>
  <si>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</si>
  <si>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</si>
  <si>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</si>
  <si>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</si>
  <si>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</si>
  <si>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</si>
  <si>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</si>
  <si>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</si>
  <si>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</si>
  <si>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</si>
  <si>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</si>
  <si>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</si>
  <si>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</si>
  <si>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</si>
  <si>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</si>
  <si>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</si>
  <si>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</si>
  <si>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</si>
  <si>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</si>
  <si>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</si>
  <si>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</si>
  <si>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</si>
  <si>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</si>
  <si>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</si>
  <si>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</si>
  <si>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</si>
  <si>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</si>
  <si>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</si>
  <si>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</si>
  <si>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</si>
  <si>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</si>
  <si>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</si>
  <si>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</si>
  <si>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</si>
  <si>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</si>
  <si>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</si>
  <si>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</si>
  <si>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</si>
  <si>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</si>
  <si>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</si>
  <si>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</si>
  <si>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千葉市若葉区</t>
    <rPh sb="0" eb="3">
      <t>チバシ</t>
    </rPh>
    <rPh sb="3" eb="6">
      <t>ワカバク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</si>
  <si>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</si>
  <si>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</si>
  <si>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</si>
  <si>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</si>
  <si>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</si>
  <si>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ﾜｶﾏﾂﾀﾞｲｴﾝｾﾞﾙ</t>
  </si>
  <si>
    <t>若松台エンゼル</t>
    <rPh sb="0" eb="2">
      <t>ワカマツ</t>
    </rPh>
    <rPh sb="2" eb="3">
      <t>ダイ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</si>
  <si>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</si>
  <si>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</si>
  <si>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</si>
  <si>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</si>
  <si>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</si>
  <si>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</si>
  <si>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</si>
  <si>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</si>
  <si>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</si>
  <si>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</si>
  <si>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</si>
  <si>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</si>
  <si>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</si>
  <si>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２６６</t>
  </si>
  <si>
    <t>0005</t>
  </si>
  <si>
    <t>0005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</si>
  <si>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</si>
  <si>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290</t>
    <phoneticPr fontId="2"/>
  </si>
  <si>
    <t>0035</t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</si>
  <si>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</si>
  <si>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２６４</t>
  </si>
  <si>
    <t>0021</t>
    <phoneticPr fontId="2"/>
  </si>
  <si>
    <t>043</t>
  </si>
  <si>
    <t>292</t>
  </si>
  <si>
    <t>292</t>
    <phoneticPr fontId="2"/>
  </si>
  <si>
    <t>2879</t>
  </si>
  <si>
    <t>2879</t>
    <phoneticPr fontId="2"/>
  </si>
  <si>
    <t>0436</t>
    <phoneticPr fontId="2"/>
  </si>
  <si>
    <t>25</t>
    <phoneticPr fontId="2"/>
  </si>
  <si>
    <t>5720</t>
    <phoneticPr fontId="2"/>
  </si>
  <si>
    <t>232</t>
    <phoneticPr fontId="2"/>
  </si>
  <si>
    <t>9247</t>
    <phoneticPr fontId="2"/>
  </si>
  <si>
    <t>①</t>
    <phoneticPr fontId="2"/>
  </si>
  <si>
    <r>
      <t>6</t>
    </r>
    <r>
      <rPr>
        <sz val="11"/>
        <color rgb="FF000000"/>
        <rFont val="ＭＳ ゴシック"/>
        <family val="2"/>
        <charset val="128"/>
      </rPr>
      <t>年</t>
    </r>
    <rPh sb="1" eb="2">
      <t>ネン</t>
    </rPh>
    <phoneticPr fontId="2"/>
  </si>
  <si>
    <t>四街道市立四和小学校</t>
    <rPh sb="0" eb="5">
      <t>ヨツカイドウシリツ</t>
    </rPh>
    <rPh sb="5" eb="6">
      <t>ヨ</t>
    </rPh>
    <rPh sb="6" eb="7">
      <t>ワ</t>
    </rPh>
    <rPh sb="7" eb="10">
      <t>ショウガッコウ</t>
    </rPh>
    <phoneticPr fontId="3"/>
  </si>
  <si>
    <t>千葉市立若松台小学校</t>
    <rPh sb="0" eb="4">
      <t>チバシリツ</t>
    </rPh>
    <rPh sb="4" eb="6">
      <t>ワカマツ</t>
    </rPh>
    <rPh sb="6" eb="7">
      <t>ダイ</t>
    </rPh>
    <rPh sb="7" eb="10">
      <t>ショウガッコウ</t>
    </rPh>
    <phoneticPr fontId="3"/>
  </si>
  <si>
    <t>千葉市立山王小学校</t>
    <rPh sb="0" eb="4">
      <t>チバシリツ</t>
    </rPh>
    <rPh sb="4" eb="6">
      <t>サンノウ</t>
    </rPh>
    <rPh sb="6" eb="9">
      <t>ショウガッコウ</t>
    </rPh>
    <phoneticPr fontId="3"/>
  </si>
  <si>
    <t>5年</t>
    <rPh sb="1" eb="2">
      <t>ネン</t>
    </rPh>
    <phoneticPr fontId="2"/>
  </si>
  <si>
    <t>塚本</t>
    <rPh sb="0" eb="2">
      <t>ツカモト</t>
    </rPh>
    <phoneticPr fontId="2"/>
  </si>
  <si>
    <t>さくら</t>
    <phoneticPr fontId="2"/>
  </si>
  <si>
    <t>佐藤</t>
    <rPh sb="0" eb="2">
      <t>サトウ</t>
    </rPh>
    <phoneticPr fontId="2"/>
  </si>
  <si>
    <t>星那</t>
    <rPh sb="0" eb="2">
      <t>セイナ</t>
    </rPh>
    <phoneticPr fontId="2"/>
  </si>
  <si>
    <t>宇田川</t>
    <rPh sb="0" eb="3">
      <t>ウダカワ</t>
    </rPh>
    <phoneticPr fontId="2"/>
  </si>
  <si>
    <t>希愛</t>
    <rPh sb="0" eb="2">
      <t>ノア</t>
    </rPh>
    <phoneticPr fontId="2"/>
  </si>
  <si>
    <t>副島</t>
    <rPh sb="0" eb="2">
      <t>フクシマ</t>
    </rPh>
    <phoneticPr fontId="2"/>
  </si>
  <si>
    <t>結佳</t>
    <rPh sb="0" eb="2">
      <t>ユカ</t>
    </rPh>
    <phoneticPr fontId="2"/>
  </si>
  <si>
    <t>兼元</t>
    <rPh sb="0" eb="2">
      <t>カネモト</t>
    </rPh>
    <phoneticPr fontId="2"/>
  </si>
  <si>
    <t>栞</t>
    <rPh sb="0" eb="1">
      <t>シオリ</t>
    </rPh>
    <phoneticPr fontId="2"/>
  </si>
  <si>
    <t>花井</t>
    <rPh sb="0" eb="2">
      <t>ハナイ</t>
    </rPh>
    <phoneticPr fontId="2"/>
  </si>
  <si>
    <t>沙帆</t>
    <rPh sb="0" eb="2">
      <t>サホ</t>
    </rPh>
    <phoneticPr fontId="2"/>
  </si>
  <si>
    <t>花輪</t>
    <rPh sb="0" eb="2">
      <t>ハナワ</t>
    </rPh>
    <phoneticPr fontId="2"/>
  </si>
  <si>
    <t>理子</t>
    <rPh sb="0" eb="2">
      <t>リコ</t>
    </rPh>
    <phoneticPr fontId="2"/>
  </si>
  <si>
    <t>黒田</t>
    <rPh sb="0" eb="2">
      <t>クロダ</t>
    </rPh>
    <phoneticPr fontId="2"/>
  </si>
  <si>
    <t>記央</t>
    <rPh sb="0" eb="1">
      <t>キ</t>
    </rPh>
    <rPh sb="1" eb="2">
      <t>オウ</t>
    </rPh>
    <phoneticPr fontId="2"/>
  </si>
  <si>
    <t>稲垣</t>
    <rPh sb="0" eb="2">
      <t>イナガキ</t>
    </rPh>
    <phoneticPr fontId="2"/>
  </si>
  <si>
    <t>百華</t>
    <rPh sb="0" eb="1">
      <t>ヒャク</t>
    </rPh>
    <rPh sb="1" eb="2">
      <t>ハナ</t>
    </rPh>
    <phoneticPr fontId="2"/>
  </si>
  <si>
    <t>秋葉</t>
    <rPh sb="0" eb="2">
      <t>アキバ</t>
    </rPh>
    <phoneticPr fontId="2"/>
  </si>
  <si>
    <t>ひなた</t>
    <phoneticPr fontId="2"/>
  </si>
  <si>
    <t>小倉</t>
    <rPh sb="0" eb="2">
      <t>オグラ</t>
    </rPh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</si>
  <si>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3"/>
  </si>
  <si>
    <t>千葉市立若松小学校</t>
    <rPh sb="0" eb="4">
      <t>チバシリツ</t>
    </rPh>
    <rPh sb="4" eb="6">
      <t>ワカマツ</t>
    </rPh>
    <rPh sb="6" eb="9">
      <t>ショウガッコウ</t>
    </rPh>
    <phoneticPr fontId="3"/>
  </si>
  <si>
    <t>せな</t>
    <phoneticPr fontId="2"/>
  </si>
  <si>
    <t>のあ</t>
    <phoneticPr fontId="2"/>
  </si>
  <si>
    <t>ゆか</t>
    <phoneticPr fontId="2"/>
  </si>
  <si>
    <t>しおり</t>
    <phoneticPr fontId="2"/>
  </si>
  <si>
    <t>さほ</t>
    <phoneticPr fontId="2"/>
  </si>
  <si>
    <t>りこ</t>
    <phoneticPr fontId="2"/>
  </si>
  <si>
    <t>ふみか</t>
    <phoneticPr fontId="2"/>
  </si>
  <si>
    <t>もか</t>
    <phoneticPr fontId="2"/>
  </si>
  <si>
    <t>めい</t>
    <phoneticPr fontId="2"/>
  </si>
  <si>
    <t>つかもと</t>
    <phoneticPr fontId="2"/>
  </si>
  <si>
    <t>さとう</t>
    <phoneticPr fontId="2"/>
  </si>
  <si>
    <t>うだがわ</t>
    <phoneticPr fontId="2"/>
  </si>
  <si>
    <t>かねもと</t>
    <phoneticPr fontId="2"/>
  </si>
  <si>
    <t>はない</t>
    <phoneticPr fontId="2"/>
  </si>
  <si>
    <t>はなわ</t>
    <phoneticPr fontId="2"/>
  </si>
  <si>
    <t>くろだ</t>
    <phoneticPr fontId="2"/>
  </si>
  <si>
    <t>あきば</t>
    <phoneticPr fontId="2"/>
  </si>
  <si>
    <t>おぐら</t>
    <phoneticPr fontId="2"/>
  </si>
  <si>
    <t>そえじま</t>
    <phoneticPr fontId="2"/>
  </si>
  <si>
    <t>いながき</t>
    <phoneticPr fontId="2"/>
  </si>
  <si>
    <t>芽衣</t>
    <rPh sb="0" eb="2">
      <t>メイ</t>
    </rPh>
    <phoneticPr fontId="2"/>
  </si>
  <si>
    <t>090</t>
    <phoneticPr fontId="2"/>
  </si>
  <si>
    <t>北東支部　若松台エンゼルです。
まだ、まだコロナ禍の状況ではありますが、県大会開催が決定され、出場出来る事を嬉しく感謝しております。チーム一丸となって頑張ります！</t>
    <rPh sb="0" eb="4">
      <t>ホクトウシブ</t>
    </rPh>
    <rPh sb="5" eb="8">
      <t>ワカマツダイ</t>
    </rPh>
    <rPh sb="24" eb="25">
      <t>カ</t>
    </rPh>
    <rPh sb="26" eb="28">
      <t>ジョウキョウ</t>
    </rPh>
    <rPh sb="36" eb="39">
      <t>ケンタイカイ</t>
    </rPh>
    <rPh sb="39" eb="41">
      <t>カイサイ</t>
    </rPh>
    <rPh sb="42" eb="44">
      <t>ケッテイ</t>
    </rPh>
    <rPh sb="47" eb="49">
      <t>シュツジョウ</t>
    </rPh>
    <rPh sb="49" eb="51">
      <t>デキ</t>
    </rPh>
    <rPh sb="52" eb="53">
      <t>コト</t>
    </rPh>
    <rPh sb="54" eb="55">
      <t>ウレ</t>
    </rPh>
    <rPh sb="57" eb="59">
      <t>カンシャ</t>
    </rPh>
    <rPh sb="69" eb="71">
      <t>イチガン</t>
    </rPh>
    <rPh sb="75" eb="77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</si>
</sst>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7" zoomScaleNormal="100" workbookViewId="0">
      <selection activeCell="A55" sqref="A55:T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26" t="s">
        <v>115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</row>
    <row r="2" spans="1:51" ht="14.5" customHeight="1">
      <c r="A2" s="118" t="s">
        <v>121</v>
      </c>
      <c r="B2" s="119"/>
      <c r="C2" s="120" t="s">
        <v>138</v>
      </c>
      <c r="D2" s="121"/>
      <c r="E2" s="121"/>
      <c r="F2" s="121"/>
      <c r="G2" s="121"/>
      <c r="H2" s="121"/>
      <c r="I2" s="122"/>
      <c r="J2" s="93" t="s">
        <v>119</v>
      </c>
      <c r="K2" s="231"/>
      <c r="L2" s="231"/>
      <c r="M2" s="231"/>
      <c r="N2" s="231"/>
      <c r="O2" s="232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139</v>
      </c>
      <c r="D3" s="126"/>
      <c r="E3" s="126"/>
      <c r="F3" s="126"/>
      <c r="G3" s="126"/>
      <c r="H3" s="126"/>
      <c r="I3" s="127"/>
      <c r="J3" s="228" t="s">
        <v>91</v>
      </c>
      <c r="K3" s="229"/>
      <c r="L3" s="229"/>
      <c r="M3" s="229"/>
      <c r="N3" s="229"/>
      <c r="O3" s="230"/>
      <c r="P3" s="95" t="s">
        <v>132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8" t="s">
        <v>113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40" t="s">
        <v>123</v>
      </c>
      <c r="B4" s="241"/>
      <c r="C4" s="233">
        <v>431717938</v>
      </c>
      <c r="D4" s="234"/>
      <c r="E4" s="234"/>
      <c r="F4" s="234"/>
      <c r="G4" s="234"/>
      <c r="H4" s="234"/>
      <c r="I4" s="235"/>
      <c r="J4" s="244" t="s">
        <v>117</v>
      </c>
      <c r="K4" s="245"/>
      <c r="L4" s="245"/>
      <c r="M4" s="245"/>
      <c r="N4" s="245"/>
      <c r="O4" s="246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4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42" t="s">
        <v>116</v>
      </c>
      <c r="B5" s="243"/>
      <c r="C5" s="236"/>
      <c r="D5" s="237"/>
      <c r="E5" s="237"/>
      <c r="F5" s="237"/>
      <c r="G5" s="237"/>
      <c r="H5" s="237"/>
      <c r="I5" s="238"/>
      <c r="J5" s="206">
        <v>22006</v>
      </c>
      <c r="K5" s="206"/>
      <c r="L5" s="206"/>
      <c r="M5" s="206"/>
      <c r="N5" s="206"/>
      <c r="O5" s="206"/>
      <c r="P5" s="175" t="s">
        <v>140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6" t="s">
        <v>133</v>
      </c>
      <c r="AF5" s="175"/>
      <c r="AG5" s="175"/>
      <c r="AH5" s="175"/>
      <c r="AI5" s="175"/>
      <c r="AJ5" s="175"/>
      <c r="AK5" s="177"/>
      <c r="AL5" s="177"/>
      <c r="AM5" s="177"/>
      <c r="AN5" s="177"/>
      <c r="AO5" s="177"/>
      <c r="AP5" s="177"/>
      <c r="AQ5" s="177"/>
      <c r="AR5" s="177"/>
      <c r="AS5" s="178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4"/>
      <c r="C6" s="147" t="s">
        <v>107</v>
      </c>
      <c r="D6" s="148"/>
      <c r="E6" s="149" t="s">
        <v>108</v>
      </c>
      <c r="F6" s="150"/>
      <c r="G6" s="207" t="s">
        <v>81</v>
      </c>
      <c r="H6" s="207"/>
      <c r="I6" s="207"/>
      <c r="J6" s="207" t="s">
        <v>2</v>
      </c>
      <c r="K6" s="207"/>
      <c r="L6" s="207"/>
      <c r="M6" s="207" t="s">
        <v>3</v>
      </c>
      <c r="N6" s="207"/>
      <c r="O6" s="207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7" t="s">
        <v>96</v>
      </c>
      <c r="AL6" s="157"/>
      <c r="AM6" s="157"/>
      <c r="AN6" s="157"/>
      <c r="AO6" s="157"/>
      <c r="AP6" s="157"/>
      <c r="AQ6" s="157"/>
      <c r="AR6" s="157"/>
      <c r="AS6" s="157"/>
      <c r="AT6" s="37" t="s">
        <v>124</v>
      </c>
    </row>
    <row r="7" spans="1:51" ht="13.5" customHeight="1">
      <c r="A7" s="75"/>
      <c r="B7" s="144"/>
      <c r="C7" s="151" t="s">
        <v>134</v>
      </c>
      <c r="D7" s="111"/>
      <c r="E7" s="111" t="s">
        <v>135</v>
      </c>
      <c r="F7" s="113"/>
      <c r="G7" s="208">
        <v>509515449</v>
      </c>
      <c r="H7" s="208"/>
      <c r="I7" s="208"/>
      <c r="J7" s="208" t="s">
        <v>149</v>
      </c>
      <c r="K7" s="208"/>
      <c r="L7" s="208"/>
      <c r="M7" s="208"/>
      <c r="N7" s="208"/>
      <c r="O7" s="208"/>
      <c r="P7" s="182" t="s">
        <v>7</v>
      </c>
      <c r="Q7" s="183"/>
      <c r="R7" s="146" t="s">
        <v>153</v>
      </c>
      <c r="S7" s="146"/>
      <c r="T7" s="146"/>
      <c r="U7" s="146"/>
      <c r="V7" s="30" t="s">
        <v>8</v>
      </c>
      <c r="W7" s="210" t="s">
        <v>155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38" t="s">
        <v>9</v>
      </c>
      <c r="AL7" s="62" t="s">
        <v>162</v>
      </c>
      <c r="AM7" s="62"/>
      <c r="AN7" s="62"/>
      <c r="AO7" s="62"/>
      <c r="AP7" s="62"/>
      <c r="AQ7" s="62"/>
      <c r="AR7" s="62"/>
      <c r="AS7" s="39" t="s">
        <v>10</v>
      </c>
      <c r="AT7" s="56">
        <v>59</v>
      </c>
    </row>
    <row r="8" spans="1:51" ht="18" customHeight="1">
      <c r="A8" s="75"/>
      <c r="B8" s="144"/>
      <c r="C8" s="152" t="s">
        <v>136</v>
      </c>
      <c r="D8" s="115"/>
      <c r="E8" s="115" t="s">
        <v>137</v>
      </c>
      <c r="F8" s="117"/>
      <c r="G8" s="208"/>
      <c r="H8" s="208"/>
      <c r="I8" s="208"/>
      <c r="J8" s="208"/>
      <c r="K8" s="208"/>
      <c r="L8" s="208"/>
      <c r="M8" s="208"/>
      <c r="N8" s="208"/>
      <c r="O8" s="208"/>
      <c r="P8" s="138" t="s">
        <v>152</v>
      </c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53" t="s">
        <v>164</v>
      </c>
      <c r="AL8" s="64"/>
      <c r="AM8" s="64"/>
      <c r="AN8" s="64"/>
      <c r="AO8" s="40" t="s">
        <v>11</v>
      </c>
      <c r="AP8" s="172" t="s">
        <v>166</v>
      </c>
      <c r="AQ8" s="64"/>
      <c r="AR8" s="64"/>
      <c r="AS8" s="65"/>
      <c r="AT8" s="56"/>
    </row>
    <row r="9" spans="1:51" ht="14.5" customHeight="1">
      <c r="A9" s="75" t="s">
        <v>82</v>
      </c>
      <c r="B9" s="144"/>
      <c r="C9" s="151" t="s">
        <v>141</v>
      </c>
      <c r="D9" s="111"/>
      <c r="E9" s="111" t="s">
        <v>142</v>
      </c>
      <c r="F9" s="113"/>
      <c r="G9" s="208">
        <v>507319232</v>
      </c>
      <c r="H9" s="208"/>
      <c r="I9" s="208"/>
      <c r="J9" s="208"/>
      <c r="K9" s="208"/>
      <c r="L9" s="208"/>
      <c r="M9" s="208" t="s">
        <v>150</v>
      </c>
      <c r="N9" s="208"/>
      <c r="O9" s="208"/>
      <c r="P9" s="182" t="s">
        <v>7</v>
      </c>
      <c r="Q9" s="183"/>
      <c r="R9" s="209" t="s">
        <v>157</v>
      </c>
      <c r="S9" s="146"/>
      <c r="T9" s="146"/>
      <c r="U9" s="146"/>
      <c r="V9" s="30" t="s">
        <v>8</v>
      </c>
      <c r="W9" s="210" t="s">
        <v>158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7"/>
      <c r="AK9" s="38" t="s">
        <v>125</v>
      </c>
      <c r="AL9" s="156" t="s">
        <v>167</v>
      </c>
      <c r="AM9" s="62"/>
      <c r="AN9" s="62"/>
      <c r="AO9" s="62"/>
      <c r="AP9" s="62"/>
      <c r="AQ9" s="62"/>
      <c r="AR9" s="62"/>
      <c r="AS9" s="39" t="s">
        <v>126</v>
      </c>
      <c r="AT9" s="57">
        <v>58</v>
      </c>
    </row>
    <row r="10" spans="1:51" ht="18" customHeight="1">
      <c r="A10" s="75"/>
      <c r="B10" s="144"/>
      <c r="C10" s="152" t="s">
        <v>143</v>
      </c>
      <c r="D10" s="115"/>
      <c r="E10" s="115" t="s">
        <v>144</v>
      </c>
      <c r="F10" s="117"/>
      <c r="G10" s="208"/>
      <c r="H10" s="208"/>
      <c r="I10" s="208"/>
      <c r="J10" s="208"/>
      <c r="K10" s="208"/>
      <c r="L10" s="208"/>
      <c r="M10" s="208"/>
      <c r="N10" s="208"/>
      <c r="O10" s="208"/>
      <c r="P10" s="138" t="s">
        <v>156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40"/>
      <c r="AK10" s="153" t="s">
        <v>168</v>
      </c>
      <c r="AL10" s="64"/>
      <c r="AM10" s="64"/>
      <c r="AN10" s="64"/>
      <c r="AO10" s="40" t="s">
        <v>127</v>
      </c>
      <c r="AP10" s="172" t="s">
        <v>169</v>
      </c>
      <c r="AQ10" s="64"/>
      <c r="AR10" s="64"/>
      <c r="AS10" s="65"/>
      <c r="AT10" s="57"/>
    </row>
    <row r="11" spans="1:51" ht="14.5" customHeight="1">
      <c r="A11" s="75" t="s">
        <v>83</v>
      </c>
      <c r="B11" s="144"/>
      <c r="C11" s="151" t="s">
        <v>145</v>
      </c>
      <c r="D11" s="111"/>
      <c r="E11" s="111" t="s">
        <v>146</v>
      </c>
      <c r="F11" s="113"/>
      <c r="G11" s="208">
        <v>508748731</v>
      </c>
      <c r="H11" s="208"/>
      <c r="I11" s="208"/>
      <c r="J11" s="208" t="s">
        <v>151</v>
      </c>
      <c r="K11" s="208"/>
      <c r="L11" s="208"/>
      <c r="M11" s="208"/>
      <c r="N11" s="208"/>
      <c r="O11" s="208"/>
      <c r="P11" s="182" t="s">
        <v>7</v>
      </c>
      <c r="Q11" s="183"/>
      <c r="R11" s="146" t="s">
        <v>160</v>
      </c>
      <c r="S11" s="146"/>
      <c r="T11" s="146"/>
      <c r="U11" s="146"/>
      <c r="V11" s="30" t="s">
        <v>8</v>
      </c>
      <c r="W11" s="210" t="s">
        <v>161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7"/>
      <c r="AK11" s="38" t="s">
        <v>125</v>
      </c>
      <c r="AL11" s="62" t="s">
        <v>162</v>
      </c>
      <c r="AM11" s="62"/>
      <c r="AN11" s="62"/>
      <c r="AO11" s="62"/>
      <c r="AP11" s="62"/>
      <c r="AQ11" s="62"/>
      <c r="AR11" s="62"/>
      <c r="AS11" s="39" t="s">
        <v>126</v>
      </c>
      <c r="AT11" s="57">
        <v>35</v>
      </c>
    </row>
    <row r="12" spans="1:51" ht="18" customHeight="1">
      <c r="A12" s="75"/>
      <c r="B12" s="144"/>
      <c r="C12" s="152" t="s">
        <v>147</v>
      </c>
      <c r="D12" s="115"/>
      <c r="E12" s="115" t="s">
        <v>148</v>
      </c>
      <c r="F12" s="117"/>
      <c r="G12" s="208"/>
      <c r="H12" s="208"/>
      <c r="I12" s="208"/>
      <c r="J12" s="208"/>
      <c r="K12" s="208"/>
      <c r="L12" s="208"/>
      <c r="M12" s="208"/>
      <c r="N12" s="208"/>
      <c r="O12" s="208"/>
      <c r="P12" s="138" t="s">
        <v>159</v>
      </c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40"/>
      <c r="AK12" s="153" t="s">
        <v>170</v>
      </c>
      <c r="AL12" s="64"/>
      <c r="AM12" s="64"/>
      <c r="AN12" s="64"/>
      <c r="AO12" s="40" t="s">
        <v>127</v>
      </c>
      <c r="AP12" s="172" t="s">
        <v>171</v>
      </c>
      <c r="AQ12" s="64"/>
      <c r="AR12" s="64"/>
      <c r="AS12" s="65"/>
      <c r="AT12" s="57"/>
    </row>
    <row r="13" spans="1:51" ht="15" customHeight="1">
      <c r="A13" s="75" t="s">
        <v>84</v>
      </c>
      <c r="B13" s="144"/>
      <c r="C13" s="151"/>
      <c r="D13" s="111"/>
      <c r="E13" s="111"/>
      <c r="F13" s="113"/>
      <c r="G13" s="213"/>
      <c r="H13" s="213"/>
      <c r="I13" s="213"/>
      <c r="J13" s="213"/>
      <c r="K13" s="213"/>
      <c r="L13" s="213"/>
      <c r="M13" s="213"/>
      <c r="N13" s="213"/>
      <c r="O13" s="213"/>
      <c r="P13" s="25"/>
      <c r="Q13" s="26"/>
      <c r="R13" s="167"/>
      <c r="S13" s="167"/>
      <c r="T13" s="167"/>
      <c r="U13" s="167"/>
      <c r="V13" s="2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3"/>
      <c r="AK13" s="41"/>
      <c r="AL13" s="160"/>
      <c r="AM13" s="160"/>
      <c r="AN13" s="160"/>
      <c r="AO13" s="160"/>
      <c r="AP13" s="160"/>
      <c r="AQ13" s="160"/>
      <c r="AR13" s="160"/>
      <c r="AS13" s="42"/>
      <c r="AT13" s="58"/>
    </row>
    <row r="14" spans="1:51" ht="18" customHeight="1">
      <c r="A14" s="75"/>
      <c r="B14" s="144"/>
      <c r="C14" s="152"/>
      <c r="D14" s="115"/>
      <c r="E14" s="115"/>
      <c r="F14" s="117"/>
      <c r="G14" s="213"/>
      <c r="H14" s="213"/>
      <c r="I14" s="213"/>
      <c r="J14" s="213"/>
      <c r="K14" s="213"/>
      <c r="L14" s="213"/>
      <c r="M14" s="213"/>
      <c r="N14" s="213"/>
      <c r="O14" s="213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3"/>
      <c r="AP14" s="165"/>
      <c r="AQ14" s="165"/>
      <c r="AR14" s="165"/>
      <c r="AS14" s="166"/>
      <c r="AT14" s="58"/>
    </row>
    <row r="15" spans="1:51" ht="15" customHeight="1">
      <c r="A15" s="214" t="s">
        <v>98</v>
      </c>
      <c r="B15" s="144"/>
      <c r="C15" s="151" t="s">
        <v>134</v>
      </c>
      <c r="D15" s="111"/>
      <c r="E15" s="111" t="s">
        <v>135</v>
      </c>
      <c r="F15" s="113"/>
      <c r="G15" s="213"/>
      <c r="H15" s="213"/>
      <c r="I15" s="213"/>
      <c r="J15" s="213"/>
      <c r="K15" s="213"/>
      <c r="L15" s="213"/>
      <c r="M15" s="213"/>
      <c r="N15" s="213"/>
      <c r="O15" s="213"/>
      <c r="P15" s="182" t="s">
        <v>7</v>
      </c>
      <c r="Q15" s="183"/>
      <c r="R15" s="146" t="s">
        <v>153</v>
      </c>
      <c r="S15" s="146"/>
      <c r="T15" s="146"/>
      <c r="U15" s="146"/>
      <c r="V15" s="29" t="s">
        <v>8</v>
      </c>
      <c r="W15" s="136" t="s">
        <v>154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7"/>
      <c r="AK15" s="38" t="s">
        <v>125</v>
      </c>
      <c r="AL15" s="62" t="s">
        <v>162</v>
      </c>
      <c r="AM15" s="62"/>
      <c r="AN15" s="62"/>
      <c r="AO15" s="62"/>
      <c r="AP15" s="62"/>
      <c r="AQ15" s="62"/>
      <c r="AR15" s="62"/>
      <c r="AS15" s="39" t="s">
        <v>126</v>
      </c>
      <c r="AT15" s="57">
        <v>59</v>
      </c>
    </row>
    <row r="16" spans="1:51" ht="18" customHeight="1">
      <c r="A16" s="75"/>
      <c r="B16" s="144"/>
      <c r="C16" s="152" t="s">
        <v>136</v>
      </c>
      <c r="D16" s="115"/>
      <c r="E16" s="115" t="s">
        <v>137</v>
      </c>
      <c r="F16" s="117"/>
      <c r="G16" s="213"/>
      <c r="H16" s="213"/>
      <c r="I16" s="213"/>
      <c r="J16" s="213"/>
      <c r="K16" s="213"/>
      <c r="L16" s="213"/>
      <c r="M16" s="213"/>
      <c r="N16" s="213"/>
      <c r="O16" s="213"/>
      <c r="P16" s="138" t="s">
        <v>152</v>
      </c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40"/>
      <c r="AK16" s="63" t="s">
        <v>163</v>
      </c>
      <c r="AL16" s="64"/>
      <c r="AM16" s="64"/>
      <c r="AN16" s="64"/>
      <c r="AO16" s="40" t="s">
        <v>127</v>
      </c>
      <c r="AP16" s="64" t="s">
        <v>165</v>
      </c>
      <c r="AQ16" s="64"/>
      <c r="AR16" s="64"/>
      <c r="AS16" s="65"/>
      <c r="AT16" s="57"/>
    </row>
    <row r="17" spans="1:46">
      <c r="A17" s="75" t="s">
        <v>0</v>
      </c>
      <c r="B17" s="144"/>
      <c r="C17" s="200" t="str">
        <f>IF(P16="","",P16)</f>
        <v>千葉県千葉市緑区誉田町1-846-3</v>
      </c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4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5" t="s">
        <v>1</v>
      </c>
      <c r="B19" s="144"/>
      <c r="C19" s="200" t="str">
        <f>IF(AL15="","",AL15&amp;"-"&amp;AK16&amp;"-"&amp;AP16)</f>
        <v>043-292-2879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5"/>
      <c r="B20" s="144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5" t="s">
        <v>85</v>
      </c>
      <c r="B21" s="144"/>
      <c r="C21" s="224" t="s">
        <v>222</v>
      </c>
      <c r="D21" s="215"/>
      <c r="E21" s="215">
        <v>7736</v>
      </c>
      <c r="F21" s="215"/>
      <c r="G21" s="215">
        <v>7655</v>
      </c>
      <c r="H21" s="215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8"/>
      <c r="B22" s="239"/>
      <c r="C22" s="225"/>
      <c r="D22" s="216"/>
      <c r="E22" s="216"/>
      <c r="F22" s="216"/>
      <c r="G22" s="216"/>
      <c r="H22" s="216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211" t="s">
        <v>130</v>
      </c>
      <c r="B23" s="142" t="s">
        <v>86</v>
      </c>
      <c r="C23" s="201" t="s">
        <v>105</v>
      </c>
      <c r="D23" s="202"/>
      <c r="E23" s="203" t="s">
        <v>106</v>
      </c>
      <c r="F23" s="204"/>
      <c r="G23" s="142" t="s">
        <v>87</v>
      </c>
      <c r="H23" s="142"/>
      <c r="I23" s="142" t="s">
        <v>88</v>
      </c>
      <c r="J23" s="142"/>
      <c r="K23" s="142"/>
      <c r="L23" s="142"/>
      <c r="M23" s="142" t="s">
        <v>89</v>
      </c>
      <c r="N23" s="142"/>
      <c r="O23" s="142"/>
      <c r="P23" s="141" t="s">
        <v>99</v>
      </c>
      <c r="Q23" s="142"/>
      <c r="R23" s="142"/>
      <c r="S23" s="142"/>
      <c r="T23" s="143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12"/>
      <c r="B24" s="144"/>
      <c r="C24" s="190" t="s">
        <v>103</v>
      </c>
      <c r="D24" s="191"/>
      <c r="E24" s="192" t="s">
        <v>104</v>
      </c>
      <c r="F24" s="193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28" t="s">
        <v>100</v>
      </c>
      <c r="Z24" s="94"/>
      <c r="AA24" s="94"/>
      <c r="AB24" s="94"/>
      <c r="AC24" s="94"/>
      <c r="AD24" s="94"/>
      <c r="AE24" s="94"/>
      <c r="AF24" s="94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6">
        <v>1</v>
      </c>
      <c r="B25" s="205" t="s">
        <v>172</v>
      </c>
      <c r="C25" s="110" t="s">
        <v>210</v>
      </c>
      <c r="D25" s="111"/>
      <c r="E25" s="112" t="s">
        <v>179</v>
      </c>
      <c r="F25" s="113"/>
      <c r="G25" s="98" t="s">
        <v>173</v>
      </c>
      <c r="H25" s="99"/>
      <c r="I25" s="98" t="s">
        <v>174</v>
      </c>
      <c r="J25" s="102"/>
      <c r="K25" s="102"/>
      <c r="L25" s="99"/>
      <c r="M25" s="98">
        <v>519962974</v>
      </c>
      <c r="N25" s="102"/>
      <c r="O25" s="99"/>
      <c r="P25" s="98">
        <v>140</v>
      </c>
      <c r="Q25" s="102"/>
      <c r="R25" s="102"/>
      <c r="S25" s="102"/>
      <c r="T25" s="104"/>
      <c r="U25" s="1"/>
      <c r="V25" s="1"/>
      <c r="W25" s="1"/>
      <c r="X25" s="1"/>
      <c r="Y25" s="218">
        <v>14</v>
      </c>
      <c r="Z25" s="219"/>
      <c r="AA25" s="219"/>
      <c r="AB25" s="219"/>
      <c r="AC25" s="219"/>
      <c r="AD25" s="219"/>
      <c r="AE25" s="219"/>
      <c r="AF25" s="219"/>
      <c r="AG25" s="2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7"/>
      <c r="B26" s="109"/>
      <c r="C26" s="114" t="s">
        <v>178</v>
      </c>
      <c r="D26" s="115"/>
      <c r="E26" s="116" t="s">
        <v>179</v>
      </c>
      <c r="F26" s="117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21"/>
      <c r="Z26" s="222"/>
      <c r="AA26" s="222"/>
      <c r="AB26" s="222"/>
      <c r="AC26" s="222"/>
      <c r="AD26" s="222"/>
      <c r="AE26" s="222"/>
      <c r="AF26" s="222"/>
      <c r="AG26" s="2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6">
        <v>2</v>
      </c>
      <c r="B27" s="108">
        <v>2</v>
      </c>
      <c r="C27" s="110" t="s">
        <v>211</v>
      </c>
      <c r="D27" s="111"/>
      <c r="E27" s="112" t="s">
        <v>201</v>
      </c>
      <c r="F27" s="113"/>
      <c r="G27" s="98" t="s">
        <v>173</v>
      </c>
      <c r="H27" s="99"/>
      <c r="I27" s="98" t="s">
        <v>175</v>
      </c>
      <c r="J27" s="102"/>
      <c r="K27" s="102"/>
      <c r="L27" s="99"/>
      <c r="M27" s="98">
        <v>518685300</v>
      </c>
      <c r="N27" s="102"/>
      <c r="O27" s="99"/>
      <c r="P27" s="98">
        <v>154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7"/>
      <c r="B28" s="109"/>
      <c r="C28" s="114" t="s">
        <v>180</v>
      </c>
      <c r="D28" s="115"/>
      <c r="E28" s="116" t="s">
        <v>181</v>
      </c>
      <c r="F28" s="117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6">
        <v>3</v>
      </c>
      <c r="B29" s="108">
        <v>3</v>
      </c>
      <c r="C29" s="110" t="s">
        <v>212</v>
      </c>
      <c r="D29" s="111"/>
      <c r="E29" s="112" t="s">
        <v>202</v>
      </c>
      <c r="F29" s="113"/>
      <c r="G29" s="98" t="s">
        <v>173</v>
      </c>
      <c r="H29" s="99"/>
      <c r="I29" s="98" t="s">
        <v>175</v>
      </c>
      <c r="J29" s="102"/>
      <c r="K29" s="102"/>
      <c r="L29" s="99"/>
      <c r="M29" s="98">
        <v>517014736</v>
      </c>
      <c r="N29" s="102"/>
      <c r="O29" s="99"/>
      <c r="P29" s="98">
        <v>154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7"/>
      <c r="B30" s="109"/>
      <c r="C30" s="114" t="s">
        <v>182</v>
      </c>
      <c r="D30" s="115"/>
      <c r="E30" s="116" t="s">
        <v>183</v>
      </c>
      <c r="F30" s="117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6">
        <v>4</v>
      </c>
      <c r="B31" s="108">
        <v>4</v>
      </c>
      <c r="C31" s="110" t="s">
        <v>219</v>
      </c>
      <c r="D31" s="111"/>
      <c r="E31" s="112" t="s">
        <v>203</v>
      </c>
      <c r="F31" s="113"/>
      <c r="G31" s="98" t="s">
        <v>173</v>
      </c>
      <c r="H31" s="99"/>
      <c r="I31" s="98" t="s">
        <v>176</v>
      </c>
      <c r="J31" s="102"/>
      <c r="K31" s="102"/>
      <c r="L31" s="99"/>
      <c r="M31" s="98">
        <v>519703386</v>
      </c>
      <c r="N31" s="102"/>
      <c r="O31" s="99"/>
      <c r="P31" s="98">
        <v>150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7"/>
      <c r="B32" s="109"/>
      <c r="C32" s="114" t="s">
        <v>184</v>
      </c>
      <c r="D32" s="115"/>
      <c r="E32" s="116" t="s">
        <v>185</v>
      </c>
      <c r="F32" s="117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4"/>
      <c r="AA32" s="94"/>
      <c r="AB32" s="94"/>
      <c r="AC32" s="94"/>
      <c r="AD32" s="94"/>
      <c r="AE32" s="94"/>
      <c r="AF32" s="94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6">
        <v>5</v>
      </c>
      <c r="B33" s="108">
        <v>5</v>
      </c>
      <c r="C33" s="110" t="s">
        <v>213</v>
      </c>
      <c r="D33" s="111"/>
      <c r="E33" s="112" t="s">
        <v>204</v>
      </c>
      <c r="F33" s="113"/>
      <c r="G33" s="98" t="s">
        <v>173</v>
      </c>
      <c r="H33" s="99"/>
      <c r="I33" s="98" t="s">
        <v>176</v>
      </c>
      <c r="J33" s="102"/>
      <c r="K33" s="102"/>
      <c r="L33" s="99"/>
      <c r="M33" s="98">
        <v>520238389</v>
      </c>
      <c r="N33" s="102"/>
      <c r="O33" s="99"/>
      <c r="P33" s="98">
        <v>134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31"/>
      <c r="AA33" s="131"/>
      <c r="AB33" s="131"/>
      <c r="AC33" s="131"/>
      <c r="AD33" s="131"/>
      <c r="AE33" s="131"/>
      <c r="AF33" s="131"/>
      <c r="AG33" s="1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7"/>
      <c r="B34" s="109"/>
      <c r="C34" s="114" t="s">
        <v>186</v>
      </c>
      <c r="D34" s="115"/>
      <c r="E34" s="116" t="s">
        <v>187</v>
      </c>
      <c r="F34" s="117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3"/>
      <c r="Z34" s="134"/>
      <c r="AA34" s="134"/>
      <c r="AB34" s="134"/>
      <c r="AC34" s="134"/>
      <c r="AD34" s="134"/>
      <c r="AE34" s="134"/>
      <c r="AF34" s="134"/>
      <c r="AG34" s="1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6">
        <v>6</v>
      </c>
      <c r="B35" s="108">
        <v>6</v>
      </c>
      <c r="C35" s="110" t="s">
        <v>214</v>
      </c>
      <c r="D35" s="111"/>
      <c r="E35" s="112" t="s">
        <v>205</v>
      </c>
      <c r="F35" s="113"/>
      <c r="G35" s="98" t="s">
        <v>173</v>
      </c>
      <c r="H35" s="99"/>
      <c r="I35" s="98" t="s">
        <v>174</v>
      </c>
      <c r="J35" s="102"/>
      <c r="K35" s="102"/>
      <c r="L35" s="99"/>
      <c r="M35" s="98">
        <v>520685589</v>
      </c>
      <c r="N35" s="102"/>
      <c r="O35" s="99"/>
      <c r="P35" s="98">
        <v>150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7"/>
      <c r="B36" s="109"/>
      <c r="C36" s="114" t="s">
        <v>188</v>
      </c>
      <c r="D36" s="115"/>
      <c r="E36" s="116" t="s">
        <v>189</v>
      </c>
      <c r="F36" s="117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6">
        <v>7</v>
      </c>
      <c r="B37" s="108">
        <v>7</v>
      </c>
      <c r="C37" s="110" t="s">
        <v>215</v>
      </c>
      <c r="D37" s="111"/>
      <c r="E37" s="112" t="s">
        <v>206</v>
      </c>
      <c r="F37" s="113"/>
      <c r="G37" s="98" t="s">
        <v>173</v>
      </c>
      <c r="H37" s="99"/>
      <c r="I37" s="98" t="s">
        <v>174</v>
      </c>
      <c r="J37" s="102"/>
      <c r="K37" s="102"/>
      <c r="L37" s="99"/>
      <c r="M37" s="98">
        <v>521422411</v>
      </c>
      <c r="N37" s="102"/>
      <c r="O37" s="99"/>
      <c r="P37" s="98">
        <v>151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7"/>
      <c r="B38" s="109"/>
      <c r="C38" s="114" t="s">
        <v>190</v>
      </c>
      <c r="D38" s="115"/>
      <c r="E38" s="116" t="s">
        <v>191</v>
      </c>
      <c r="F38" s="117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6">
        <v>8</v>
      </c>
      <c r="B39" s="108">
        <v>8</v>
      </c>
      <c r="C39" s="110" t="s">
        <v>216</v>
      </c>
      <c r="D39" s="111"/>
      <c r="E39" s="112" t="s">
        <v>207</v>
      </c>
      <c r="F39" s="113"/>
      <c r="G39" s="217" t="s">
        <v>177</v>
      </c>
      <c r="H39" s="99"/>
      <c r="I39" s="98" t="s">
        <v>174</v>
      </c>
      <c r="J39" s="102"/>
      <c r="K39" s="102"/>
      <c r="L39" s="99"/>
      <c r="M39" s="98">
        <v>521015033</v>
      </c>
      <c r="N39" s="102"/>
      <c r="O39" s="99"/>
      <c r="P39" s="98">
        <v>148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7"/>
      <c r="B40" s="109"/>
      <c r="C40" s="114" t="s">
        <v>192</v>
      </c>
      <c r="D40" s="115"/>
      <c r="E40" s="116" t="s">
        <v>193</v>
      </c>
      <c r="F40" s="117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6">
        <v>9</v>
      </c>
      <c r="B41" s="108">
        <v>9</v>
      </c>
      <c r="C41" s="110" t="s">
        <v>220</v>
      </c>
      <c r="D41" s="111"/>
      <c r="E41" s="112" t="s">
        <v>208</v>
      </c>
      <c r="F41" s="113"/>
      <c r="G41" s="98" t="s">
        <v>177</v>
      </c>
      <c r="H41" s="99"/>
      <c r="I41" s="98" t="s">
        <v>199</v>
      </c>
      <c r="J41" s="102"/>
      <c r="K41" s="102"/>
      <c r="L41" s="99"/>
      <c r="M41" s="98">
        <v>518943165</v>
      </c>
      <c r="N41" s="102"/>
      <c r="O41" s="99"/>
      <c r="P41" s="98">
        <v>138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7"/>
      <c r="B42" s="109"/>
      <c r="C42" s="114" t="s">
        <v>194</v>
      </c>
      <c r="D42" s="115"/>
      <c r="E42" s="116" t="s">
        <v>195</v>
      </c>
      <c r="F42" s="117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6">
        <v>10</v>
      </c>
      <c r="B43" s="108">
        <v>10</v>
      </c>
      <c r="C43" s="110" t="s">
        <v>217</v>
      </c>
      <c r="D43" s="111"/>
      <c r="E43" s="112" t="s">
        <v>197</v>
      </c>
      <c r="F43" s="113"/>
      <c r="G43" s="98" t="s">
        <v>177</v>
      </c>
      <c r="H43" s="99"/>
      <c r="I43" s="98" t="s">
        <v>200</v>
      </c>
      <c r="J43" s="102"/>
      <c r="K43" s="102"/>
      <c r="L43" s="99"/>
      <c r="M43" s="98">
        <v>518877101</v>
      </c>
      <c r="N43" s="102"/>
      <c r="O43" s="99"/>
      <c r="P43" s="98">
        <v>135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7"/>
      <c r="B44" s="109"/>
      <c r="C44" s="114" t="s">
        <v>196</v>
      </c>
      <c r="D44" s="115"/>
      <c r="E44" s="116" t="s">
        <v>197</v>
      </c>
      <c r="F44" s="117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6">
        <v>11</v>
      </c>
      <c r="B45" s="108">
        <v>11</v>
      </c>
      <c r="C45" s="110" t="s">
        <v>218</v>
      </c>
      <c r="D45" s="111"/>
      <c r="E45" s="112" t="s">
        <v>209</v>
      </c>
      <c r="F45" s="113"/>
      <c r="G45" s="98" t="s">
        <v>177</v>
      </c>
      <c r="H45" s="99"/>
      <c r="I45" s="98" t="s">
        <v>174</v>
      </c>
      <c r="J45" s="102"/>
      <c r="K45" s="102"/>
      <c r="L45" s="99"/>
      <c r="M45" s="98">
        <v>521015040</v>
      </c>
      <c r="N45" s="102"/>
      <c r="O45" s="99"/>
      <c r="P45" s="98">
        <v>136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7"/>
      <c r="B46" s="109"/>
      <c r="C46" s="114" t="s">
        <v>198</v>
      </c>
      <c r="D46" s="115"/>
      <c r="E46" s="116" t="s">
        <v>221</v>
      </c>
      <c r="F46" s="117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6">
        <v>12</v>
      </c>
      <c r="B47" s="108"/>
      <c r="C47" s="151"/>
      <c r="D47" s="111"/>
      <c r="E47" s="111"/>
      <c r="F47" s="113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5"/>
      <c r="B48" s="196"/>
      <c r="C48" s="197"/>
      <c r="D48" s="198"/>
      <c r="E48" s="198"/>
      <c r="F48" s="199"/>
      <c r="G48" s="179"/>
      <c r="H48" s="194"/>
      <c r="I48" s="179"/>
      <c r="J48" s="180"/>
      <c r="K48" s="180"/>
      <c r="L48" s="194"/>
      <c r="M48" s="179"/>
      <c r="N48" s="180"/>
      <c r="O48" s="194"/>
      <c r="P48" s="179"/>
      <c r="Q48" s="180"/>
      <c r="R48" s="180"/>
      <c r="S48" s="180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4" t="s">
        <v>102</v>
      </c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7" t="s">
        <v>223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2"/>
      <c r="V55" s="59">
        <f>LEN(A55)</f>
        <v>81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7" t="s">
        <v>12</v>
      </c>
      <c r="B1" s="24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7"/>
      <c r="B2" s="24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8" t="s">
        <v>19</v>
      </c>
      <c r="B4" s="249"/>
      <c r="C4" s="249"/>
      <c r="D4" s="249"/>
      <c r="E4" s="249"/>
      <c r="F4" s="249"/>
      <c r="G4" s="250"/>
      <c r="H4" s="5" t="s">
        <v>20</v>
      </c>
      <c r="I4" s="5" t="s">
        <v>21</v>
      </c>
      <c r="J4" s="251" t="s">
        <v>70</v>
      </c>
      <c r="K4" s="249"/>
      <c r="L4" s="249"/>
      <c r="M4" s="249"/>
      <c r="N4" s="249"/>
      <c r="O4" s="249"/>
      <c r="P4" s="249"/>
      <c r="Q4" s="250"/>
    </row>
    <row r="5" spans="1:41" ht="72" customHeight="1" thickBot="1">
      <c r="A5" s="252"/>
      <c r="B5" s="253"/>
      <c r="C5" s="253"/>
      <c r="D5" s="253"/>
      <c r="E5" s="253"/>
      <c r="F5" s="253"/>
      <c r="G5" s="254"/>
      <c r="H5" s="9" t="str">
        <f>IF(入力!J3="","",入力!J3)</f>
        <v>女子</v>
      </c>
      <c r="I5" s="9">
        <f>入力!Y25</f>
        <v>14</v>
      </c>
      <c r="J5" s="255"/>
      <c r="K5" s="256"/>
      <c r="L5" s="256"/>
      <c r="M5" s="256"/>
      <c r="N5" s="256"/>
      <c r="O5" s="256"/>
      <c r="P5" s="256"/>
      <c r="Q5" s="25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22006</v>
      </c>
      <c r="B7" s="13" t="str">
        <f>IF(入力!C3="","",入力!C3)</f>
        <v>若松台エンゼル</v>
      </c>
      <c r="C7" s="13" t="str">
        <f>IF(入力!C2="","",入力!C2)</f>
        <v>ﾜｶﾏﾂﾀﾞｲｴﾝｾﾞﾙ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JR総武本線</v>
      </c>
      <c r="S7" s="13" t="str">
        <f>IF(入力!AE5="","",入力!AE5)</f>
        <v>都賀</v>
      </c>
      <c r="T7" s="13"/>
      <c r="U7" s="13">
        <f>IF(入力!C4="","",入力!C4)</f>
        <v>431717938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黒木</v>
      </c>
      <c r="D16" s="13" t="str">
        <f>IF(入力!E8="","",入力!E8)</f>
        <v>博之</v>
      </c>
      <c r="E16" s="13" t="str">
        <f>IF(入力!C7="","",入力!C7)</f>
        <v>ｸﾛｷ</v>
      </c>
      <c r="F16" s="13" t="str">
        <f>IF(入力!E7="","",入力!E7)</f>
        <v>ﾋﾛﾕｷ</v>
      </c>
      <c r="G16" s="13">
        <f>IF(入力!G7="","",入力!G7)</f>
        <v>509515449</v>
      </c>
      <c r="H16" s="13" t="str">
        <f>IF(入力!J7="","",入力!J7)</f>
        <v>021060</v>
      </c>
      <c r="I16" s="13" t="str">
        <f>IF(入力!M7="","",入力!M7)</f>
        <v/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２６６</v>
      </c>
      <c r="S16" s="13" t="str">
        <f>IF(入力!W7="","",入力!W7)</f>
        <v>0005</v>
      </c>
      <c r="T16" s="13" t="str">
        <f>IF(入力!P8="","",入力!P8)</f>
        <v>千葉県千葉市緑区誉田町1-846-3</v>
      </c>
      <c r="U16" s="13" t="str">
        <f>IF(入力!AL7="","",入力!AL7)</f>
        <v>043</v>
      </c>
      <c r="V16" s="13" t="str">
        <f>IF(入力!AK8="","",入力!AK8)</f>
        <v>292</v>
      </c>
      <c r="W16" s="13" t="str">
        <f>IF(入力!AP8="","",入力!AP8)</f>
        <v>2879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三戸</v>
      </c>
      <c r="D17" s="13" t="str">
        <f>IF(入力!E10="","",入力!E10)</f>
        <v>昌幸</v>
      </c>
      <c r="E17" s="13" t="str">
        <f>IF(入力!C9="","",入力!C9)</f>
        <v>ｻﾝﾉﾍ</v>
      </c>
      <c r="F17" s="13" t="str">
        <f>IF(入力!E9="","",入力!E9)</f>
        <v>ﾏｻﾕｷ</v>
      </c>
      <c r="G17" s="13">
        <f>IF(入力!G9="","",入力!G9)</f>
        <v>507319232</v>
      </c>
      <c r="H17" s="13" t="str">
        <f>IF(入力!J9="","",入力!J9)</f>
        <v/>
      </c>
      <c r="I17" s="13" t="str">
        <f>IF(入力!M9="","",入力!M9)</f>
        <v>0330445</v>
      </c>
      <c r="J17" s="13"/>
      <c r="K17" s="13"/>
      <c r="L17" s="13">
        <f>IF(入力!AT9="","",入力!AT9)</f>
        <v>58</v>
      </c>
      <c r="M17" s="13"/>
      <c r="N17" s="13"/>
      <c r="O17" s="13"/>
      <c r="P17" s="13"/>
      <c r="Q17" s="13"/>
      <c r="R17" s="13" t="str">
        <f>IF(入力!R9="","",入力!R9)</f>
        <v>290</v>
      </c>
      <c r="S17" s="13" t="str">
        <f>IF(入力!W9="","",入力!W9)</f>
        <v>0035</v>
      </c>
      <c r="T17" s="13" t="str">
        <f>IF(入力!P10="","",入力!P10)</f>
        <v>市原市松ヶ島2-19-31</v>
      </c>
      <c r="U17" s="13" t="str">
        <f>IF(入力!AL9="","",入力!AL9)</f>
        <v>0436</v>
      </c>
      <c r="V17" s="13" t="str">
        <f>IF(入力!AK10="","",入力!AK10)</f>
        <v>25</v>
      </c>
      <c r="W17" s="13" t="str">
        <f>IF(入力!AP10="","",入力!AP10)</f>
        <v>5720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林</v>
      </c>
      <c r="D20" s="13" t="str">
        <f>IF(入力!E12="","",入力!E12)</f>
        <v>知明</v>
      </c>
      <c r="E20" s="13" t="str">
        <f>IF(入力!C11="","",入力!C11)</f>
        <v>ﾊﾔｼ</v>
      </c>
      <c r="F20" s="13" t="str">
        <f>IF(入力!E11="","",入力!E11)</f>
        <v>ﾄﾓｱｷ</v>
      </c>
      <c r="G20" s="13">
        <f>IF(入力!G11="","",入力!G11)</f>
        <v>508748731</v>
      </c>
      <c r="H20" s="13" t="str">
        <f>IF(入力!J11="","",入力!J11)</f>
        <v>021061</v>
      </c>
      <c r="I20" s="13" t="str">
        <f>IF(入力!M11="","",入力!M11)</f>
        <v/>
      </c>
      <c r="J20" s="13"/>
      <c r="K20" s="13"/>
      <c r="L20" s="13">
        <f>IF(入力!AT11="","",入力!AT11)</f>
        <v>35</v>
      </c>
      <c r="M20" s="13"/>
      <c r="N20" s="13"/>
      <c r="O20" s="13"/>
      <c r="P20" s="13"/>
      <c r="Q20" s="13"/>
      <c r="R20" s="13" t="str">
        <f>IF(入力!R11="","",入力!R11)</f>
        <v>２６４</v>
      </c>
      <c r="S20" s="13" t="str">
        <f>IF(入力!W11="","",入力!W11)</f>
        <v>0021</v>
      </c>
      <c r="T20" s="13" t="str">
        <f>IF(入力!P12="","",入力!P12)</f>
        <v>千葉市若葉区若松町73-19</v>
      </c>
      <c r="U20" s="13" t="str">
        <f>IF(入力!AL11="","",入力!AL11)</f>
        <v>043</v>
      </c>
      <c r="V20" s="13" t="str">
        <f>IF(入力!AK12="","",入力!AK12)</f>
        <v>232</v>
      </c>
      <c r="W20" s="13" t="str">
        <f>IF(入力!AP12="","",入力!AP12)</f>
        <v>9247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黒木</v>
      </c>
      <c r="D22" s="13" t="str">
        <f>IF(入力!E16="","",入力!E16)</f>
        <v>博之</v>
      </c>
      <c r="E22" s="13" t="str">
        <f>IF(入力!C15="","",入力!C15)</f>
        <v>ｸﾛｷ</v>
      </c>
      <c r="F22" s="13" t="str">
        <f>IF(入力!E15="","",入力!E15)</f>
        <v>ﾋﾛﾕｷ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 t="str">
        <f>IF(入力!C21="","",入力!C21)</f>
        <v>090</v>
      </c>
      <c r="O22" s="13">
        <f>IF(入力!E21="","",入力!E21)</f>
        <v>7736</v>
      </c>
      <c r="P22" s="13">
        <f>IF(入力!G21="","",入力!G21)</f>
        <v>7655</v>
      </c>
      <c r="Q22" s="13"/>
      <c r="R22" s="13" t="str">
        <f>IF(入力!R15="","",入力!R15)</f>
        <v>２６６</v>
      </c>
      <c r="S22" s="13" t="str">
        <f>IF(入力!W15="","",入力!W15)</f>
        <v>0005</v>
      </c>
      <c r="T22" s="13" t="str">
        <f>IF(入力!P16="","",入力!P16)</f>
        <v>千葉県千葉市緑区誉田町1-846-3</v>
      </c>
      <c r="U22" s="13" t="str">
        <f>IF(入力!AL15="","",入力!AL15)</f>
        <v>043</v>
      </c>
      <c r="V22" s="13" t="str">
        <f>IF(入力!AK16="","",入力!AK16)</f>
        <v>292</v>
      </c>
      <c r="W22" s="13" t="str">
        <f>IF(入力!AP16="","",入力!AP16)</f>
        <v>2879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塚本</v>
      </c>
      <c r="D24" s="54" t="str">
        <f>VLOOKUP($B$51,$A$53:$F$352,4)</f>
        <v>さくら</v>
      </c>
      <c r="E24" s="54" t="str">
        <f>VLOOKUP($B$51,$A$53:$F$352,5)</f>
        <v>つかもと</v>
      </c>
      <c r="F24" s="54" t="str">
        <f>VLOOKUP($B$51,$A$53:$F$352,6)</f>
        <v>さくら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塚本</v>
      </c>
      <c r="D53" s="13" t="str">
        <f>IF(入力!E26="","",入力!E26)</f>
        <v>さくら</v>
      </c>
      <c r="E53" s="13" t="str">
        <f>IF(入力!C25="","",入力!C25)</f>
        <v>つかもと</v>
      </c>
      <c r="F53" s="13" t="str">
        <f>IF(入力!E25="","",入力!E25)</f>
        <v>さくら</v>
      </c>
      <c r="G53" s="13">
        <f>IF(入力!M25="","",入力!M25)</f>
        <v>519962974</v>
      </c>
      <c r="H53" s="13" t="str">
        <f>IF(入力!I25="","",入力!I25)</f>
        <v>四街道市立四和小学校</v>
      </c>
      <c r="I53" s="13" t="str">
        <f>IF(入力!G25="","",入力!G25)</f>
        <v>6年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星那</v>
      </c>
      <c r="E54" s="13" t="str">
        <f>IF(入力!C27="","",入力!C27)</f>
        <v>さとう</v>
      </c>
      <c r="F54" s="13" t="str">
        <f>IF(入力!E27="","",入力!E27)</f>
        <v>せな</v>
      </c>
      <c r="G54" s="13">
        <f>IF(入力!M27="","",入力!M27)</f>
        <v>518685300</v>
      </c>
      <c r="H54" s="13" t="str">
        <f>IF(入力!I27="","",入力!I27)</f>
        <v>千葉市立若松台小学校</v>
      </c>
      <c r="I54" s="13" t="str">
        <f>IF(入力!G27="","",入力!G27)</f>
        <v>6年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宇田川</v>
      </c>
      <c r="D55" s="13" t="str">
        <f>IF(入力!E30="","",入力!E30)</f>
        <v>希愛</v>
      </c>
      <c r="E55" s="13" t="str">
        <f>IF(入力!C29="","",入力!C29)</f>
        <v>うだがわ</v>
      </c>
      <c r="F55" s="13" t="str">
        <f>IF(入力!E29="","",入力!E29)</f>
        <v>のあ</v>
      </c>
      <c r="G55" s="13">
        <f>IF(入力!M29="","",入力!M29)</f>
        <v>517014736</v>
      </c>
      <c r="H55" s="13" t="str">
        <f>IF(入力!I29="","",入力!I29)</f>
        <v>千葉市立若松台小学校</v>
      </c>
      <c r="I55" s="13" t="str">
        <f>IF(入力!G29="","",入力!G29)</f>
        <v>6年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副島</v>
      </c>
      <c r="D56" s="13" t="str">
        <f>IF(入力!E32="","",入力!E32)</f>
        <v>結佳</v>
      </c>
      <c r="E56" s="13" t="str">
        <f>IF(入力!C31="","",入力!C31)</f>
        <v>そえじま</v>
      </c>
      <c r="F56" s="13" t="str">
        <f>IF(入力!E31="","",入力!E31)</f>
        <v>ゆか</v>
      </c>
      <c r="G56" s="13">
        <f>IF(入力!M31="","",入力!M31)</f>
        <v>519703386</v>
      </c>
      <c r="H56" s="13" t="str">
        <f>IF(入力!I31="","",入力!I31)</f>
        <v>千葉市立山王小学校</v>
      </c>
      <c r="I56" s="13" t="str">
        <f>IF(入力!G31="","",入力!G31)</f>
        <v>6年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兼元</v>
      </c>
      <c r="D57" s="13" t="str">
        <f>IF(入力!E34="","",入力!E34)</f>
        <v>栞</v>
      </c>
      <c r="E57" s="13" t="str">
        <f>IF(入力!C33="","",入力!C33)</f>
        <v>かねもと</v>
      </c>
      <c r="F57" s="13" t="str">
        <f>IF(入力!E33="","",入力!E33)</f>
        <v>しおり</v>
      </c>
      <c r="G57" s="13">
        <f>IF(入力!M33="","",入力!M33)</f>
        <v>520238389</v>
      </c>
      <c r="H57" s="13" t="str">
        <f>IF(入力!I33="","",入力!I33)</f>
        <v>千葉市立山王小学校</v>
      </c>
      <c r="I57" s="13" t="str">
        <f>IF(入力!G33="","",入力!G33)</f>
        <v>6年</v>
      </c>
      <c r="J57" s="13">
        <f>IF(入力!P33="","",入力!P33)</f>
        <v>134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花井</v>
      </c>
      <c r="D58" s="13" t="str">
        <f>IF(入力!E36="","",入力!E36)</f>
        <v>沙帆</v>
      </c>
      <c r="E58" s="13" t="str">
        <f>IF(入力!C35="","",入力!C35)</f>
        <v>はない</v>
      </c>
      <c r="F58" s="13" t="str">
        <f>IF(入力!E35="","",入力!E35)</f>
        <v>さほ</v>
      </c>
      <c r="G58" s="13">
        <f>IF(入力!M35="","",入力!M35)</f>
        <v>520685589</v>
      </c>
      <c r="H58" s="13" t="str">
        <f>IF(入力!I35="","",入力!I35)</f>
        <v>四街道市立四和小学校</v>
      </c>
      <c r="I58" s="13" t="str">
        <f>IF(入力!G35="","",入力!G35)</f>
        <v>6年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花輪</v>
      </c>
      <c r="D59" s="13" t="str">
        <f>IF(入力!E38="","",入力!E38)</f>
        <v>理子</v>
      </c>
      <c r="E59" s="13" t="str">
        <f>IF(入力!C37="","",入力!C37)</f>
        <v>はなわ</v>
      </c>
      <c r="F59" s="13" t="str">
        <f>IF(入力!E37="","",入力!E37)</f>
        <v>りこ</v>
      </c>
      <c r="G59" s="13">
        <f>IF(入力!M37="","",入力!M37)</f>
        <v>521422411</v>
      </c>
      <c r="H59" s="13" t="str">
        <f>IF(入力!I37="","",入力!I37)</f>
        <v>四街道市立四和小学校</v>
      </c>
      <c r="I59" s="13" t="str">
        <f>IF(入力!G37="","",入力!G37)</f>
        <v>6年</v>
      </c>
      <c r="J59" s="13">
        <f>IF(入力!P37="","",入力!P37)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黒田</v>
      </c>
      <c r="D60" s="13" t="str">
        <f>IF(入力!E40="","",入力!E40)</f>
        <v>記央</v>
      </c>
      <c r="E60" s="13" t="str">
        <f>IF(入力!C39="","",入力!C39)</f>
        <v>くろだ</v>
      </c>
      <c r="F60" s="13" t="str">
        <f>IF(入力!E39="","",入力!E39)</f>
        <v>ふみか</v>
      </c>
      <c r="G60" s="13">
        <f>IF(入力!M39="","",入力!M39)</f>
        <v>521015033</v>
      </c>
      <c r="H60" s="13" t="str">
        <f>IF(入力!I39="","",入力!I39)</f>
        <v>四街道市立四和小学校</v>
      </c>
      <c r="I60" s="13" t="str">
        <f>IF(入力!G39="","",入力!G39)</f>
        <v>5年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稲垣</v>
      </c>
      <c r="D61" s="13" t="str">
        <f>IF(入力!E42="","",入力!E42)</f>
        <v>百華</v>
      </c>
      <c r="E61" s="13" t="str">
        <f>IF(入力!C41="","",入力!C41)</f>
        <v>いながき</v>
      </c>
      <c r="F61" s="13" t="str">
        <f>IF(入力!E41="","",入力!E41)</f>
        <v>もか</v>
      </c>
      <c r="G61" s="13">
        <f>IF(入力!M41="","",入力!M41)</f>
        <v>518943165</v>
      </c>
      <c r="H61" s="13" t="str">
        <f>IF(入力!I41="","",入力!I41)</f>
        <v>四街道市立和良比小学校</v>
      </c>
      <c r="I61" s="13" t="str">
        <f>IF(入力!G41="","",入力!G41)</f>
        <v>5年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秋葉</v>
      </c>
      <c r="D62" s="13" t="str">
        <f>IF(入力!E44="","",入力!E44)</f>
        <v>ひなた</v>
      </c>
      <c r="E62" s="13" t="str">
        <f>IF(入力!C43="","",入力!C43)</f>
        <v>あきば</v>
      </c>
      <c r="F62" s="13" t="str">
        <f>IF(入力!E43="","",入力!E43)</f>
        <v>ひなた</v>
      </c>
      <c r="G62" s="13">
        <f>IF(入力!M43="","",入力!M43)</f>
        <v>518877101</v>
      </c>
      <c r="H62" s="13" t="str">
        <f>IF(入力!I43="","",入力!I43)</f>
        <v>千葉市立若松小学校</v>
      </c>
      <c r="I62" s="13" t="str">
        <f>IF(入力!G43="","",入力!G43)</f>
        <v>5年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小倉</v>
      </c>
      <c r="D63" s="13" t="str">
        <f>IF(入力!E46="","",入力!E46)</f>
        <v>芽衣</v>
      </c>
      <c r="E63" s="13" t="str">
        <f>IF(入力!C45="","",入力!C45)</f>
        <v>おぐら</v>
      </c>
      <c r="F63" s="13" t="str">
        <f>IF(入力!E45="","",入力!E45)</f>
        <v>めい</v>
      </c>
      <c r="G63" s="13">
        <f>IF(入力!M45="","",入力!M45)</f>
        <v>521015040</v>
      </c>
      <c r="H63" s="13" t="str">
        <f>IF(入力!I45="","",入力!I45)</f>
        <v>四街道市立四和小学校</v>
      </c>
      <c r="I63" s="13" t="str">
        <f>IF(入力!G45="","",入力!G45)</f>
        <v>5年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B4D89CEF834C46A06701E26AED2014" ma:contentTypeVersion="12" ma:contentTypeDescription="新しいドキュメントを作成します。" ma:contentTypeScope="" ma:versionID="af30018bf7b5e3cef8e563b18a3de6a6">
  <xsd:schema xmlns:xsd="http://www.w3.org/2001/XMLSchema" xmlns:xs="http://www.w3.org/2001/XMLSchema" xmlns:p="http://schemas.microsoft.com/office/2006/metadata/properties" xmlns:ns3="ddc3e86a-ec4b-43ed-9192-6ab0acaae605" xmlns:ns4="d280755e-5c6e-4c2f-b433-61ec07555c69" targetNamespace="http://schemas.microsoft.com/office/2006/metadata/properties" ma:root="true" ma:fieldsID="657dbfae3b756105c4ad733e34b128ec" ns3:_="" ns4:_="">
    <xsd:import namespace="ddc3e86a-ec4b-43ed-9192-6ab0acaae605"/>
    <xsd:import namespace="d280755e-5c6e-4c2f-b433-61ec07555c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3e86a-ec4b-43ed-9192-6ab0acaae6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0755e-5c6e-4c2f-b433-61ec07555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1A0F94-0BBA-4845-B4B7-9F32B2C4564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280755e-5c6e-4c2f-b433-61ec07555c69"/>
    <ds:schemaRef ds:uri="ddc3e86a-ec4b-43ed-9192-6ab0acaae605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88E3222-3B57-4C16-8AD2-00C6EE39CC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FD8395-DC64-4E2E-9C3A-F332666529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c3e86a-ec4b-43ed-9192-6ab0acaae605"/>
    <ds:schemaRef ds:uri="d280755e-5c6e-4c2f-b433-61ec07555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2022-05-24T10:30:23Z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0x010100A8B4D89CEF834C46A06701E26AED2014</vt:lpwstr>
  </property>
</Properties>
</file>