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suichem-my.sharepoint.com/personal/hiroyuki_kuroki_mitsuichemicals_com/Documents/バックアップ/#D/バレー/26年度/"/>
    </mc:Choice>
  </mc:AlternateContent>
  <xr:revisionPtr revIDLastSave="3" documentId="8_{17C48AAD-B5E2-49BA-9736-DAD9425C02B8}" xr6:coauthVersionLast="47" xr6:coauthVersionMax="47" xr10:uidLastSave="{F1B17C73-DD49-48BC-AF52-E9741F6346AB}"/>
  <workbookProtection lockStructure="1"/>
  <bookViews>
    <workbookView xWindow="2868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E24" i="7"/>
  <c r="D53" i="7"/>
  <c r="D24" i="7"/>
  <c r="C53" i="7"/>
  <c r="C24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F24" i="7"/>
</calcChain>
</file>

<file path=xl/sharedStrings.xml><?xml version="1.0" encoding="utf-8"?>
<sst xmlns="http://schemas.openxmlformats.org/spreadsheetml/2006/main" count="313" uniqueCount="233">
  <si>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</si>
  <si>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</si>
  <si>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</si>
  <si>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</si>
  <si>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</si>
  <si>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</si>
  <si>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</si>
  <si>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</si>
  <si>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</si>
  <si>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</si>
  <si>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</si>
  <si>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</si>
  <si>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</si>
  <si>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</si>
  <si>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</si>
  <si>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</si>
  <si>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</si>
  <si>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</si>
  <si>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</si>
  <si>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</si>
  <si>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</si>
  <si>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</si>
  <si>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</si>
  <si>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</si>
  <si>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</si>
  <si>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</si>
  <si>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</si>
  <si>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</si>
  <si>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</si>
  <si>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</si>
  <si>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</si>
  <si>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</si>
  <si>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</si>
  <si>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</si>
  <si>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</si>
  <si>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</si>
  <si>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</si>
  <si>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</si>
  <si>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</si>
  <si>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</si>
  <si>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</si>
  <si>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</si>
  <si>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</si>
  <si>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</si>
  <si>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</si>
  <si>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</si>
  <si>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</si>
  <si>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</si>
  <si>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</si>
  <si>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</si>
  <si>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</si>
  <si>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</si>
  <si>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</si>
  <si>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</si>
  <si>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</si>
  <si>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</si>
  <si>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</si>
  <si>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</si>
  <si>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</si>
  <si>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</si>
  <si>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</si>
  <si>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</si>
  <si>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</si>
  <si>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</si>
  <si>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</si>
  <si>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</si>
  <si>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</si>
  <si>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</si>
  <si>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</si>
  <si>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</si>
  <si>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</si>
  <si>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</si>
  <si>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</si>
  <si>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</si>
  <si>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</si>
  <si>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</si>
  <si>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</si>
  <si>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</si>
  <si>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</si>
  <si>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</si>
  <si>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</si>
  <si>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</si>
  <si>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</si>
  <si>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</si>
  <si>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</si>
  <si>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</si>
  <si>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</si>
  <si>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</si>
  <si>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</si>
  <si>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</si>
  <si>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</si>
  <si>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</si>
  <si>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</si>
  <si>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</si>
  <si>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</si>
  <si>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</si>
  <si>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</si>
  <si>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</si>
  <si>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</si>
  <si>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</si>
  <si>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</si>
  <si>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</si>
  <si>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</si>
  <si>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</si>
  <si>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</si>
  <si>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</si>
  <si>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</si>
  <si>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</si>
  <si>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</si>
  <si>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</si>
  <si>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</si>
  <si>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</si>
  <si>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</si>
  <si>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</si>
  <si>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</si>
  <si>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</si>
  <si>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</si>
  <si>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</si>
  <si>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</si>
  <si>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</si>
  <si>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</si>
  <si>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</si>
  <si>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</si>
  <si>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ﾜｶﾏﾂﾀﾞｲｴﾝｾﾞﾙ</t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</si>
  <si>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</si>
  <si>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</si>
  <si>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</si>
  <si>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</si>
  <si>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</si>
  <si>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</si>
  <si>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</si>
  <si>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</si>
  <si>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</si>
  <si>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</si>
  <si>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</si>
  <si>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</si>
  <si>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</si>
  <si>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</si>
  <si>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</si>
  <si>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</si>
  <si>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t>021060</t>
  </si>
  <si>
    <t>0330445</t>
  </si>
  <si>
    <t>021061</t>
  </si>
  <si>
    <t>２６６</t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</si>
  <si>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</si>
  <si>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0005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</si>
  <si>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</si>
  <si>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</si>
  <si>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290</t>
  </si>
  <si>
    <t>２６４</t>
  </si>
  <si>
    <t>266</t>
    <phoneticPr fontId="2"/>
  </si>
  <si>
    <t>0035</t>
  </si>
  <si>
    <t>0021</t>
  </si>
  <si>
    <t>043</t>
  </si>
  <si>
    <t>232</t>
  </si>
  <si>
    <t>9247</t>
  </si>
  <si>
    <t>0436</t>
  </si>
  <si>
    <t>25</t>
  </si>
  <si>
    <t>5720</t>
  </si>
  <si>
    <t>090</t>
    <phoneticPr fontId="2"/>
  </si>
  <si>
    <t>①</t>
    <phoneticPr fontId="2"/>
  </si>
  <si>
    <t>7736</t>
    <phoneticPr fontId="2"/>
  </si>
  <si>
    <t>7655</t>
    <phoneticPr fontId="2"/>
  </si>
  <si>
    <t>岩崎</t>
    <rPh sb="0" eb="2">
      <t>イワサキ</t>
    </rPh>
    <phoneticPr fontId="2"/>
  </si>
  <si>
    <t>由依</t>
    <rPh sb="0" eb="2">
      <t>ユイ</t>
    </rPh>
    <phoneticPr fontId="2"/>
  </si>
  <si>
    <t>四街道市立四和小学校</t>
    <rPh sb="0" eb="5">
      <t>ヨツカイドウシリツ</t>
    </rPh>
    <rPh sb="5" eb="6">
      <t>ヨン</t>
    </rPh>
    <rPh sb="6" eb="7">
      <t>ワ</t>
    </rPh>
    <rPh sb="7" eb="10">
      <t>ショウガッコウ</t>
    </rPh>
    <phoneticPr fontId="23"/>
  </si>
  <si>
    <t>イワサキ</t>
    <phoneticPr fontId="2"/>
  </si>
  <si>
    <t>ユイ</t>
    <phoneticPr fontId="2"/>
  </si>
  <si>
    <t>四街道市立和良比小学校</t>
    <rPh sb="0" eb="5">
      <t>ヨツカイドウシリツ</t>
    </rPh>
    <rPh sb="5" eb="11">
      <t>ワラビショウガッコウ</t>
    </rPh>
    <phoneticPr fontId="23"/>
  </si>
  <si>
    <t>森田</t>
    <rPh sb="0" eb="2">
      <t>モリタ</t>
    </rPh>
    <phoneticPr fontId="2"/>
  </si>
  <si>
    <t>由惟</t>
    <rPh sb="0" eb="2">
      <t>ユイ</t>
    </rPh>
    <phoneticPr fontId="2"/>
  </si>
  <si>
    <t>モリタ</t>
    <phoneticPr fontId="2"/>
  </si>
  <si>
    <t>ふう</t>
    <phoneticPr fontId="2"/>
  </si>
  <si>
    <t>ユマ</t>
    <phoneticPr fontId="2"/>
  </si>
  <si>
    <t>由茉</t>
    <rPh sb="0" eb="1">
      <t>ヨシ</t>
    </rPh>
    <rPh sb="1" eb="2">
      <t>マツ</t>
    </rPh>
    <phoneticPr fontId="2"/>
  </si>
  <si>
    <t>紗織</t>
    <rPh sb="0" eb="2">
      <t>サオリ</t>
    </rPh>
    <phoneticPr fontId="2"/>
  </si>
  <si>
    <t>長島</t>
    <rPh sb="0" eb="2">
      <t>ナガシマ</t>
    </rPh>
    <phoneticPr fontId="2"/>
  </si>
  <si>
    <t>ナガシマ</t>
    <phoneticPr fontId="2"/>
  </si>
  <si>
    <t>サオリ</t>
    <phoneticPr fontId="2"/>
  </si>
  <si>
    <t>シオリ</t>
    <phoneticPr fontId="2"/>
  </si>
  <si>
    <t>田中</t>
    <rPh sb="0" eb="2">
      <t>タナカ</t>
    </rPh>
    <phoneticPr fontId="2"/>
  </si>
  <si>
    <t>風羽</t>
    <rPh sb="0" eb="1">
      <t>カゼ</t>
    </rPh>
    <rPh sb="1" eb="2">
      <t>ハネ</t>
    </rPh>
    <phoneticPr fontId="2"/>
  </si>
  <si>
    <t>タナカ</t>
    <phoneticPr fontId="2"/>
  </si>
  <si>
    <t>千葉市立若松小学校</t>
  </si>
  <si>
    <t>美月</t>
  </si>
  <si>
    <t>嶋</t>
  </si>
  <si>
    <t>シマ</t>
  </si>
  <si>
    <t>ミツキ</t>
  </si>
  <si>
    <t>黒栁</t>
  </si>
  <si>
    <t>千世</t>
  </si>
  <si>
    <t>クロヤナギ</t>
  </si>
  <si>
    <t>佐倉市立寺崎小学校</t>
  </si>
  <si>
    <t>チヨ</t>
  </si>
  <si>
    <t>詩織</t>
  </si>
  <si>
    <t>岩﨑</t>
    <rPh sb="0" eb="2">
      <t>イワサキ</t>
    </rPh>
    <phoneticPr fontId="2"/>
  </si>
  <si>
    <t>146cm</t>
    <phoneticPr fontId="2"/>
  </si>
  <si>
    <t>130cm</t>
    <phoneticPr fontId="2"/>
  </si>
  <si>
    <t>149cm</t>
    <phoneticPr fontId="2"/>
  </si>
  <si>
    <t>148cm</t>
    <phoneticPr fontId="2"/>
  </si>
  <si>
    <t>144cm</t>
    <phoneticPr fontId="2"/>
  </si>
  <si>
    <t>139cm</t>
    <phoneticPr fontId="2"/>
  </si>
  <si>
    <t>143cm</t>
    <phoneticPr fontId="2"/>
  </si>
  <si>
    <t>150cm</t>
    <phoneticPr fontId="2"/>
  </si>
  <si>
    <t>128cm</t>
    <phoneticPr fontId="2"/>
  </si>
  <si>
    <t>131cm</t>
    <phoneticPr fontId="2"/>
  </si>
  <si>
    <t>吉田</t>
    <rPh sb="0" eb="2">
      <t>ヨシダ</t>
    </rPh>
    <phoneticPr fontId="2"/>
  </si>
  <si>
    <t>瀬莉</t>
    <rPh sb="0" eb="1">
      <t>セ</t>
    </rPh>
    <rPh sb="1" eb="2">
      <t>マリ</t>
    </rPh>
    <phoneticPr fontId="2"/>
  </si>
  <si>
    <t>6年</t>
    <rPh sb="1" eb="2">
      <t>ネン</t>
    </rPh>
    <phoneticPr fontId="2"/>
  </si>
  <si>
    <t>5年</t>
    <rPh sb="1" eb="2">
      <t>ネン</t>
    </rPh>
    <phoneticPr fontId="23"/>
  </si>
  <si>
    <t>門田</t>
    <rPh sb="0" eb="2">
      <t>カドタ</t>
    </rPh>
    <phoneticPr fontId="2"/>
  </si>
  <si>
    <t>ことみ</t>
    <phoneticPr fontId="2"/>
  </si>
  <si>
    <t>カドタ</t>
    <phoneticPr fontId="2"/>
  </si>
  <si>
    <t>コトミ</t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</si>
  <si>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</si>
  <si>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</si>
  <si>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ヨシダ</t>
    <phoneticPr fontId="2"/>
  </si>
  <si>
    <t>セリ</t>
    <phoneticPr fontId="2"/>
  </si>
  <si>
    <t>JVA001035261</t>
    <phoneticPr fontId="2"/>
  </si>
  <si>
    <t>JVA001170108</t>
    <phoneticPr fontId="2"/>
  </si>
  <si>
    <t>JVA023662759</t>
    <phoneticPr fontId="2"/>
  </si>
  <si>
    <t>千葉市立小中台南小学校</t>
    <rPh sb="4" eb="7">
      <t>コナカダイ</t>
    </rPh>
    <rPh sb="7" eb="8">
      <t>ミナミ</t>
    </rPh>
    <rPh sb="8" eb="11">
      <t>ショウガッコウ</t>
    </rPh>
    <phoneticPr fontId="2"/>
  </si>
  <si>
    <t>JVA001353716</t>
    <phoneticPr fontId="2"/>
  </si>
  <si>
    <t>JVA001353731</t>
    <phoneticPr fontId="2"/>
  </si>
  <si>
    <t>JVA001355314</t>
    <phoneticPr fontId="2"/>
  </si>
  <si>
    <t>JVA001494341</t>
    <phoneticPr fontId="2"/>
  </si>
  <si>
    <t>JVA001502961</t>
    <phoneticPr fontId="2"/>
  </si>
  <si>
    <t>JVA001325478</t>
    <phoneticPr fontId="2"/>
  </si>
  <si>
    <t>JVA001202069</t>
    <phoneticPr fontId="2"/>
  </si>
  <si>
    <t>千葉市立桜木小学校</t>
    <rPh sb="0" eb="4">
      <t>チバシリツ</t>
    </rPh>
    <rPh sb="4" eb="6">
      <t>サクラギ</t>
    </rPh>
    <rPh sb="6" eb="9">
      <t>ショウガッコウ</t>
    </rPh>
    <phoneticPr fontId="2"/>
  </si>
  <si>
    <r>
      <t>JVA0000</t>
    </r>
    <r>
      <rPr>
        <sz val="12"/>
        <color rgb="FF000000"/>
        <rFont val="Calibri"/>
        <family val="2"/>
      </rPr>
      <t>16285</t>
    </r>
    <phoneticPr fontId="2"/>
  </si>
  <si>
    <r>
      <t>JVA00</t>
    </r>
    <r>
      <rPr>
        <sz val="12"/>
        <color rgb="FF000000"/>
        <rFont val="Calibri"/>
        <family val="2"/>
      </rPr>
      <t>7742620</t>
    </r>
    <phoneticPr fontId="2"/>
  </si>
  <si>
    <t>JVA008478757</t>
    <phoneticPr fontId="2"/>
  </si>
  <si>
    <t>北東支部　若松台エンゼルです。
ちびっ子達、何処まで出来るか？！頑張ります！</t>
    <rPh sb="0" eb="4">
      <t>ホクトウシブ</t>
    </rPh>
    <rPh sb="5" eb="8">
      <t>ワカマツダイ</t>
    </rPh>
    <rPh sb="19" eb="21">
      <t>コタチ</t>
    </rPh>
    <rPh sb="22" eb="24">
      <t>ドコ</t>
    </rPh>
    <rPh sb="26" eb="28">
      <t>デキ</t>
    </rPh>
    <rPh sb="32" eb="3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</si>
</sst>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77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81640625" style="1" customWidth="1"/>
    <col min="47" max="47" width="20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26953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203" t="s">
        <v>118</v>
      </c>
      <c r="B2" s="204"/>
      <c r="C2" s="205" t="s">
        <v>123</v>
      </c>
      <c r="D2" s="206"/>
      <c r="E2" s="206"/>
      <c r="F2" s="206"/>
      <c r="G2" s="206"/>
      <c r="H2" s="206"/>
      <c r="I2" s="207"/>
      <c r="J2" s="65" t="s">
        <v>116</v>
      </c>
      <c r="K2" s="66"/>
      <c r="L2" s="66"/>
      <c r="M2" s="66"/>
      <c r="N2" s="66"/>
      <c r="O2" s="67"/>
      <c r="P2" s="65" t="s">
        <v>95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2" t="s">
        <v>98</v>
      </c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208" t="s">
        <v>21</v>
      </c>
      <c r="B3" s="209"/>
      <c r="C3" s="210" t="s">
        <v>124</v>
      </c>
      <c r="D3" s="211"/>
      <c r="E3" s="211"/>
      <c r="F3" s="211"/>
      <c r="G3" s="211"/>
      <c r="H3" s="211"/>
      <c r="I3" s="212"/>
      <c r="J3" s="62" t="s">
        <v>89</v>
      </c>
      <c r="K3" s="63"/>
      <c r="L3" s="63"/>
      <c r="M3" s="63"/>
      <c r="N3" s="63"/>
      <c r="O3" s="64"/>
      <c r="P3" s="200" t="s">
        <v>125</v>
      </c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173" t="s">
        <v>110</v>
      </c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49999999999999" customHeight="1">
      <c r="A4" s="82" t="s">
        <v>119</v>
      </c>
      <c r="B4" s="83"/>
      <c r="C4" s="72">
        <v>431717938</v>
      </c>
      <c r="D4" s="73"/>
      <c r="E4" s="73"/>
      <c r="F4" s="73"/>
      <c r="G4" s="73"/>
      <c r="H4" s="73"/>
      <c r="I4" s="74"/>
      <c r="J4" s="92" t="s">
        <v>114</v>
      </c>
      <c r="K4" s="93"/>
      <c r="L4" s="93"/>
      <c r="M4" s="93"/>
      <c r="N4" s="93"/>
      <c r="O4" s="94"/>
      <c r="P4" s="188" t="s">
        <v>92</v>
      </c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8">
        <v>22006</v>
      </c>
      <c r="K5" s="128"/>
      <c r="L5" s="128"/>
      <c r="M5" s="128"/>
      <c r="N5" s="128"/>
      <c r="O5" s="128"/>
      <c r="P5" s="190" t="s">
        <v>126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127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36"/>
      <c r="AV5" s="23" t="s">
        <v>91</v>
      </c>
      <c r="AW5" t="s">
        <v>115</v>
      </c>
    </row>
    <row r="6" spans="1:51" ht="22.5" customHeight="1">
      <c r="A6" s="78" t="s">
        <v>78</v>
      </c>
      <c r="B6" s="79"/>
      <c r="C6" s="222" t="s">
        <v>104</v>
      </c>
      <c r="D6" s="223"/>
      <c r="E6" s="194" t="s">
        <v>105</v>
      </c>
      <c r="F6" s="195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9" t="s">
        <v>93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 t="s">
        <v>94</v>
      </c>
      <c r="AL6" s="199"/>
      <c r="AM6" s="199"/>
      <c r="AN6" s="199"/>
      <c r="AO6" s="199"/>
      <c r="AP6" s="199"/>
      <c r="AQ6" s="199"/>
      <c r="AR6" s="199"/>
      <c r="AS6" s="199"/>
      <c r="AT6" s="37" t="s">
        <v>45</v>
      </c>
    </row>
    <row r="7" spans="1:51" ht="13.5" customHeight="1">
      <c r="A7" s="78"/>
      <c r="B7" s="79"/>
      <c r="C7" s="148" t="s">
        <v>128</v>
      </c>
      <c r="D7" s="90"/>
      <c r="E7" s="90" t="s">
        <v>129</v>
      </c>
      <c r="F7" s="91"/>
      <c r="G7" s="71" t="s">
        <v>229</v>
      </c>
      <c r="H7" s="71"/>
      <c r="I7" s="71"/>
      <c r="J7" s="71" t="s">
        <v>140</v>
      </c>
      <c r="K7" s="71"/>
      <c r="L7" s="71"/>
      <c r="M7" s="71"/>
      <c r="N7" s="71"/>
      <c r="O7" s="71"/>
      <c r="P7" s="68" t="s">
        <v>7</v>
      </c>
      <c r="Q7" s="69"/>
      <c r="R7" s="88" t="s">
        <v>143</v>
      </c>
      <c r="S7" s="88"/>
      <c r="T7" s="88"/>
      <c r="U7" s="88"/>
      <c r="V7" s="30" t="s">
        <v>8</v>
      </c>
      <c r="W7" s="86" t="s">
        <v>145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31" t="s">
        <v>159</v>
      </c>
      <c r="AM7" s="132"/>
      <c r="AN7" s="132"/>
      <c r="AO7" s="132"/>
      <c r="AP7" s="132"/>
      <c r="AQ7" s="132"/>
      <c r="AR7" s="132"/>
      <c r="AS7" s="39" t="s">
        <v>10</v>
      </c>
      <c r="AT7" s="249">
        <v>63</v>
      </c>
    </row>
    <row r="8" spans="1:51" ht="18" customHeight="1">
      <c r="A8" s="78"/>
      <c r="B8" s="79"/>
      <c r="C8" s="139" t="s">
        <v>130</v>
      </c>
      <c r="D8" s="118"/>
      <c r="E8" s="118" t="s">
        <v>131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33" t="s">
        <v>144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161</v>
      </c>
      <c r="AL8" s="136"/>
      <c r="AM8" s="136"/>
      <c r="AN8" s="136"/>
      <c r="AO8" s="40" t="s">
        <v>8</v>
      </c>
      <c r="AP8" s="137" t="s">
        <v>162</v>
      </c>
      <c r="AQ8" s="136"/>
      <c r="AR8" s="136"/>
      <c r="AS8" s="138"/>
      <c r="AT8" s="249"/>
    </row>
    <row r="9" spans="1:51" ht="14.5" customHeight="1">
      <c r="A9" s="78" t="s">
        <v>80</v>
      </c>
      <c r="B9" s="79"/>
      <c r="C9" s="148" t="s">
        <v>132</v>
      </c>
      <c r="D9" s="90"/>
      <c r="E9" s="90" t="s">
        <v>133</v>
      </c>
      <c r="F9" s="91"/>
      <c r="G9" s="71" t="s">
        <v>230</v>
      </c>
      <c r="H9" s="71"/>
      <c r="I9" s="71"/>
      <c r="J9" s="71"/>
      <c r="K9" s="71"/>
      <c r="L9" s="71"/>
      <c r="M9" s="71" t="s">
        <v>141</v>
      </c>
      <c r="N9" s="71"/>
      <c r="O9" s="71"/>
      <c r="P9" s="68" t="s">
        <v>7</v>
      </c>
      <c r="Q9" s="69"/>
      <c r="R9" s="88" t="s">
        <v>148</v>
      </c>
      <c r="S9" s="88"/>
      <c r="T9" s="88"/>
      <c r="U9" s="88"/>
      <c r="V9" s="30" t="s">
        <v>8</v>
      </c>
      <c r="W9" s="87" t="s">
        <v>151</v>
      </c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9</v>
      </c>
      <c r="AL9" s="132" t="s">
        <v>156</v>
      </c>
      <c r="AM9" s="132"/>
      <c r="AN9" s="132"/>
      <c r="AO9" s="132"/>
      <c r="AP9" s="132"/>
      <c r="AQ9" s="132"/>
      <c r="AR9" s="132"/>
      <c r="AS9" s="39" t="s">
        <v>10</v>
      </c>
      <c r="AT9" s="250">
        <v>62</v>
      </c>
    </row>
    <row r="10" spans="1:51" ht="18" customHeight="1">
      <c r="A10" s="78"/>
      <c r="B10" s="79"/>
      <c r="C10" s="139" t="s">
        <v>134</v>
      </c>
      <c r="D10" s="118"/>
      <c r="E10" s="118" t="s">
        <v>135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33" t="s">
        <v>146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96"/>
      <c r="AK10" s="197" t="s">
        <v>157</v>
      </c>
      <c r="AL10" s="136"/>
      <c r="AM10" s="136"/>
      <c r="AN10" s="136"/>
      <c r="AO10" s="40" t="s">
        <v>8</v>
      </c>
      <c r="AP10" s="136" t="s">
        <v>158</v>
      </c>
      <c r="AQ10" s="136"/>
      <c r="AR10" s="136"/>
      <c r="AS10" s="138"/>
      <c r="AT10" s="250"/>
    </row>
    <row r="11" spans="1:51" ht="14.5" customHeight="1">
      <c r="A11" s="78" t="s">
        <v>81</v>
      </c>
      <c r="B11" s="79"/>
      <c r="C11" s="148" t="s">
        <v>136</v>
      </c>
      <c r="D11" s="90"/>
      <c r="E11" s="90" t="s">
        <v>137</v>
      </c>
      <c r="F11" s="91"/>
      <c r="G11" s="71" t="s">
        <v>231</v>
      </c>
      <c r="H11" s="71"/>
      <c r="I11" s="71"/>
      <c r="J11" s="71" t="s">
        <v>142</v>
      </c>
      <c r="K11" s="71"/>
      <c r="L11" s="71"/>
      <c r="M11" s="71"/>
      <c r="N11" s="71"/>
      <c r="O11" s="71"/>
      <c r="P11" s="68" t="s">
        <v>7</v>
      </c>
      <c r="Q11" s="69"/>
      <c r="R11" s="88" t="s">
        <v>149</v>
      </c>
      <c r="S11" s="88"/>
      <c r="T11" s="88"/>
      <c r="U11" s="88"/>
      <c r="V11" s="30" t="s">
        <v>8</v>
      </c>
      <c r="W11" s="87" t="s">
        <v>152</v>
      </c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9</v>
      </c>
      <c r="AL11" s="132" t="s">
        <v>153</v>
      </c>
      <c r="AM11" s="132"/>
      <c r="AN11" s="132"/>
      <c r="AO11" s="132"/>
      <c r="AP11" s="132"/>
      <c r="AQ11" s="132"/>
      <c r="AR11" s="132"/>
      <c r="AS11" s="39" t="s">
        <v>10</v>
      </c>
      <c r="AT11" s="250">
        <v>38</v>
      </c>
    </row>
    <row r="12" spans="1:51" ht="18" customHeight="1">
      <c r="A12" s="78"/>
      <c r="B12" s="79"/>
      <c r="C12" s="139" t="s">
        <v>138</v>
      </c>
      <c r="D12" s="118"/>
      <c r="E12" s="118" t="s">
        <v>139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33" t="s">
        <v>147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96"/>
      <c r="AK12" s="197" t="s">
        <v>154</v>
      </c>
      <c r="AL12" s="136"/>
      <c r="AM12" s="136"/>
      <c r="AN12" s="136"/>
      <c r="AO12" s="40" t="s">
        <v>8</v>
      </c>
      <c r="AP12" s="136" t="s">
        <v>155</v>
      </c>
      <c r="AQ12" s="136"/>
      <c r="AR12" s="136"/>
      <c r="AS12" s="138"/>
      <c r="AT12" s="250"/>
    </row>
    <row r="13" spans="1:51" ht="15" customHeight="1">
      <c r="A13" s="78" t="s">
        <v>82</v>
      </c>
      <c r="B13" s="79"/>
      <c r="C13" s="148"/>
      <c r="D13" s="90"/>
      <c r="E13" s="90"/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82"/>
      <c r="S13" s="182"/>
      <c r="T13" s="182"/>
      <c r="U13" s="182"/>
      <c r="V13" s="2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7"/>
      <c r="AK13" s="41"/>
      <c r="AL13" s="175"/>
      <c r="AM13" s="175"/>
      <c r="AN13" s="175"/>
      <c r="AO13" s="175"/>
      <c r="AP13" s="175"/>
      <c r="AQ13" s="175"/>
      <c r="AR13" s="175"/>
      <c r="AS13" s="42"/>
      <c r="AT13" s="251"/>
    </row>
    <row r="14" spans="1:51" ht="18" customHeight="1">
      <c r="A14" s="78"/>
      <c r="B14" s="79"/>
      <c r="C14" s="139"/>
      <c r="D14" s="118"/>
      <c r="E14" s="118"/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43"/>
      <c r="AP14" s="180"/>
      <c r="AQ14" s="180"/>
      <c r="AR14" s="180"/>
      <c r="AS14" s="181"/>
      <c r="AT14" s="251"/>
    </row>
    <row r="15" spans="1:51" ht="15" customHeight="1">
      <c r="A15" s="127" t="s">
        <v>96</v>
      </c>
      <c r="B15" s="79"/>
      <c r="C15" s="148" t="s">
        <v>128</v>
      </c>
      <c r="D15" s="90"/>
      <c r="E15" s="90" t="s">
        <v>129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41" t="s">
        <v>150</v>
      </c>
      <c r="S15" s="88"/>
      <c r="T15" s="88"/>
      <c r="U15" s="88"/>
      <c r="V15" s="29" t="s">
        <v>8</v>
      </c>
      <c r="W15" s="86" t="s">
        <v>145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9</v>
      </c>
      <c r="AL15" s="255" t="s">
        <v>159</v>
      </c>
      <c r="AM15" s="132"/>
      <c r="AN15" s="132"/>
      <c r="AO15" s="132"/>
      <c r="AP15" s="132"/>
      <c r="AQ15" s="132"/>
      <c r="AR15" s="132"/>
      <c r="AS15" s="39" t="s">
        <v>10</v>
      </c>
      <c r="AT15" s="250">
        <v>63</v>
      </c>
    </row>
    <row r="16" spans="1:51" ht="18" customHeight="1">
      <c r="A16" s="78"/>
      <c r="B16" s="79"/>
      <c r="C16" s="139" t="s">
        <v>130</v>
      </c>
      <c r="D16" s="118"/>
      <c r="E16" s="118" t="s">
        <v>131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33" t="s">
        <v>144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96"/>
      <c r="AK16" s="135" t="s">
        <v>161</v>
      </c>
      <c r="AL16" s="136"/>
      <c r="AM16" s="136"/>
      <c r="AN16" s="136"/>
      <c r="AO16" s="40" t="s">
        <v>8</v>
      </c>
      <c r="AP16" s="137" t="s">
        <v>162</v>
      </c>
      <c r="AQ16" s="136"/>
      <c r="AR16" s="136"/>
      <c r="AS16" s="138"/>
      <c r="AT16" s="250"/>
    </row>
    <row r="17" spans="1:46">
      <c r="A17" s="78" t="s">
        <v>0</v>
      </c>
      <c r="B17" s="79"/>
      <c r="C17" s="149" t="str">
        <f>IF(P16="","",P16)</f>
        <v>千葉県千葉市緑区誉田町1-846-3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8" t="s">
        <v>1</v>
      </c>
      <c r="B19" s="79"/>
      <c r="C19" s="149" t="str">
        <f>IF(AL15="","",AL15&amp;"-"&amp;AK16&amp;"-"&amp;AP16)</f>
        <v>090-7736-7655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8"/>
      <c r="B20" s="7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8" t="s">
        <v>83</v>
      </c>
      <c r="B21" s="79"/>
      <c r="C21" s="56" t="s">
        <v>159</v>
      </c>
      <c r="D21" s="57"/>
      <c r="E21" s="57">
        <v>7736</v>
      </c>
      <c r="F21" s="57"/>
      <c r="G21" s="57">
        <v>7655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5" t="s">
        <v>121</v>
      </c>
      <c r="B23" s="123" t="s">
        <v>84</v>
      </c>
      <c r="C23" s="150" t="s">
        <v>102</v>
      </c>
      <c r="D23" s="151"/>
      <c r="E23" s="152" t="s">
        <v>103</v>
      </c>
      <c r="F23" s="153"/>
      <c r="G23" s="123" t="s">
        <v>85</v>
      </c>
      <c r="H23" s="123"/>
      <c r="I23" s="123" t="s">
        <v>86</v>
      </c>
      <c r="J23" s="123"/>
      <c r="K23" s="123"/>
      <c r="L23" s="123"/>
      <c r="M23" s="123" t="s">
        <v>87</v>
      </c>
      <c r="N23" s="123"/>
      <c r="O23" s="123"/>
      <c r="P23" s="219" t="s">
        <v>97</v>
      </c>
      <c r="Q23" s="123"/>
      <c r="R23" s="123"/>
      <c r="S23" s="123"/>
      <c r="T23" s="22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6"/>
      <c r="B24" s="79"/>
      <c r="C24" s="160" t="s">
        <v>100</v>
      </c>
      <c r="D24" s="161"/>
      <c r="E24" s="162" t="s">
        <v>101</v>
      </c>
      <c r="F24" s="16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21"/>
      <c r="U24" s="1"/>
      <c r="V24" s="1"/>
      <c r="W24" s="1"/>
      <c r="X24" s="1"/>
      <c r="Y24" s="143" t="s">
        <v>20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0">
        <v>1</v>
      </c>
      <c r="B25" s="147" t="s">
        <v>160</v>
      </c>
      <c r="C25" s="148" t="s">
        <v>166</v>
      </c>
      <c r="D25" s="90"/>
      <c r="E25" s="90" t="s">
        <v>167</v>
      </c>
      <c r="F25" s="91"/>
      <c r="G25" s="95" t="s">
        <v>207</v>
      </c>
      <c r="H25" s="97"/>
      <c r="I25" s="101" t="s">
        <v>165</v>
      </c>
      <c r="J25" s="96"/>
      <c r="K25" s="96"/>
      <c r="L25" s="97"/>
      <c r="M25" s="101" t="s">
        <v>217</v>
      </c>
      <c r="N25" s="96"/>
      <c r="O25" s="97"/>
      <c r="P25" s="101" t="s">
        <v>195</v>
      </c>
      <c r="Q25" s="96"/>
      <c r="R25" s="96"/>
      <c r="S25" s="96"/>
      <c r="T25" s="102"/>
      <c r="U25" s="1"/>
      <c r="V25" s="1"/>
      <c r="W25" s="1"/>
      <c r="X25" s="1"/>
      <c r="Y25" s="104">
        <v>12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1"/>
      <c r="B26" s="113"/>
      <c r="C26" s="139" t="s">
        <v>163</v>
      </c>
      <c r="D26" s="118"/>
      <c r="E26" s="118" t="s">
        <v>164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0">
        <v>2</v>
      </c>
      <c r="B27" s="112">
        <v>2</v>
      </c>
      <c r="C27" s="129" t="s">
        <v>171</v>
      </c>
      <c r="D27" s="90"/>
      <c r="E27" s="130" t="s">
        <v>167</v>
      </c>
      <c r="F27" s="91"/>
      <c r="G27" s="95" t="s">
        <v>208</v>
      </c>
      <c r="H27" s="97"/>
      <c r="I27" s="146" t="s">
        <v>168</v>
      </c>
      <c r="J27" s="96"/>
      <c r="K27" s="96"/>
      <c r="L27" s="97"/>
      <c r="M27" s="101" t="s">
        <v>218</v>
      </c>
      <c r="N27" s="96"/>
      <c r="O27" s="97"/>
      <c r="P27" s="101" t="s">
        <v>196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1"/>
      <c r="B28" s="113"/>
      <c r="C28" s="140" t="s">
        <v>169</v>
      </c>
      <c r="D28" s="118"/>
      <c r="E28" s="142" t="s">
        <v>170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0">
        <v>3</v>
      </c>
      <c r="B29" s="112">
        <v>3</v>
      </c>
      <c r="C29" s="129" t="s">
        <v>177</v>
      </c>
      <c r="D29" s="90"/>
      <c r="E29" s="130" t="s">
        <v>179</v>
      </c>
      <c r="F29" s="91"/>
      <c r="G29" s="95" t="s">
        <v>208</v>
      </c>
      <c r="H29" s="97"/>
      <c r="I29" s="101" t="s">
        <v>191</v>
      </c>
      <c r="J29" s="96"/>
      <c r="K29" s="96"/>
      <c r="L29" s="97"/>
      <c r="M29" s="101" t="s">
        <v>221</v>
      </c>
      <c r="N29" s="96"/>
      <c r="O29" s="97"/>
      <c r="P29" s="101" t="s">
        <v>197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1"/>
      <c r="B30" s="113"/>
      <c r="C30" s="140" t="s">
        <v>176</v>
      </c>
      <c r="D30" s="118"/>
      <c r="E30" s="142" t="s">
        <v>193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0">
        <v>4</v>
      </c>
      <c r="B31" s="112">
        <v>4</v>
      </c>
      <c r="C31" s="129" t="s">
        <v>177</v>
      </c>
      <c r="D31" s="90"/>
      <c r="E31" s="130" t="s">
        <v>178</v>
      </c>
      <c r="F31" s="91"/>
      <c r="G31" s="95" t="s">
        <v>208</v>
      </c>
      <c r="H31" s="97"/>
      <c r="I31" s="101" t="s">
        <v>191</v>
      </c>
      <c r="J31" s="96"/>
      <c r="K31" s="96"/>
      <c r="L31" s="97"/>
      <c r="M31" s="101" t="s">
        <v>222</v>
      </c>
      <c r="N31" s="96"/>
      <c r="O31" s="97"/>
      <c r="P31" s="101" t="s">
        <v>198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1"/>
      <c r="B32" s="113"/>
      <c r="C32" s="140" t="s">
        <v>176</v>
      </c>
      <c r="D32" s="118"/>
      <c r="E32" s="142" t="s">
        <v>175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43" t="s">
        <v>58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0">
        <v>5</v>
      </c>
      <c r="B33" s="112">
        <v>5</v>
      </c>
      <c r="C33" s="129" t="s">
        <v>182</v>
      </c>
      <c r="D33" s="90"/>
      <c r="E33" s="130" t="s">
        <v>172</v>
      </c>
      <c r="F33" s="91"/>
      <c r="G33" s="95" t="s">
        <v>208</v>
      </c>
      <c r="H33" s="97"/>
      <c r="I33" s="124" t="s">
        <v>183</v>
      </c>
      <c r="J33" s="96"/>
      <c r="K33" s="96"/>
      <c r="L33" s="97"/>
      <c r="M33" s="101" t="s">
        <v>223</v>
      </c>
      <c r="N33" s="96"/>
      <c r="O33" s="97"/>
      <c r="P33" s="101" t="s">
        <v>199</v>
      </c>
      <c r="Q33" s="96"/>
      <c r="R33" s="96"/>
      <c r="S33" s="96"/>
      <c r="T33" s="102"/>
      <c r="U33" s="1"/>
      <c r="V33" s="1"/>
      <c r="W33" s="1"/>
      <c r="X33" s="1"/>
      <c r="Y33" s="213">
        <v>1</v>
      </c>
      <c r="Z33" s="214"/>
      <c r="AA33" s="214"/>
      <c r="AB33" s="214"/>
      <c r="AC33" s="214"/>
      <c r="AD33" s="214"/>
      <c r="AE33" s="214"/>
      <c r="AF33" s="214"/>
      <c r="AG33" s="21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1"/>
      <c r="B34" s="113"/>
      <c r="C34" s="140" t="s">
        <v>180</v>
      </c>
      <c r="D34" s="118"/>
      <c r="E34" s="142" t="s">
        <v>181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16"/>
      <c r="Z34" s="217"/>
      <c r="AA34" s="217"/>
      <c r="AB34" s="217"/>
      <c r="AC34" s="217"/>
      <c r="AD34" s="217"/>
      <c r="AE34" s="217"/>
      <c r="AF34" s="217"/>
      <c r="AG34" s="2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0">
        <v>6</v>
      </c>
      <c r="B35" s="112">
        <v>6</v>
      </c>
      <c r="C35" s="148" t="s">
        <v>186</v>
      </c>
      <c r="D35" s="90"/>
      <c r="E35" s="90" t="s">
        <v>187</v>
      </c>
      <c r="F35" s="91"/>
      <c r="G35" s="95" t="s">
        <v>208</v>
      </c>
      <c r="H35" s="97"/>
      <c r="I35" s="101" t="s">
        <v>183</v>
      </c>
      <c r="J35" s="96"/>
      <c r="K35" s="96"/>
      <c r="L35" s="97"/>
      <c r="M35" s="101" t="s">
        <v>224</v>
      </c>
      <c r="N35" s="96"/>
      <c r="O35" s="97"/>
      <c r="P35" s="101" t="s">
        <v>200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1"/>
      <c r="B36" s="113"/>
      <c r="C36" s="139" t="s">
        <v>185</v>
      </c>
      <c r="D36" s="118"/>
      <c r="E36" s="142" t="s">
        <v>184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0">
        <v>7</v>
      </c>
      <c r="B37" s="112">
        <v>7</v>
      </c>
      <c r="C37" s="114" t="s">
        <v>190</v>
      </c>
      <c r="D37" s="90"/>
      <c r="E37" s="115" t="s">
        <v>192</v>
      </c>
      <c r="F37" s="91"/>
      <c r="G37" s="95" t="s">
        <v>208</v>
      </c>
      <c r="H37" s="97"/>
      <c r="I37" s="95" t="s">
        <v>183</v>
      </c>
      <c r="J37" s="96"/>
      <c r="K37" s="96"/>
      <c r="L37" s="97"/>
      <c r="M37" s="101" t="s">
        <v>225</v>
      </c>
      <c r="N37" s="96"/>
      <c r="O37" s="97"/>
      <c r="P37" s="101" t="s">
        <v>201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1"/>
      <c r="B38" s="113"/>
      <c r="C38" s="117" t="s">
        <v>188</v>
      </c>
      <c r="D38" s="118"/>
      <c r="E38" s="119" t="s">
        <v>189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0">
        <v>8</v>
      </c>
      <c r="B39" s="112">
        <v>8</v>
      </c>
      <c r="C39" s="114" t="s">
        <v>215</v>
      </c>
      <c r="D39" s="90"/>
      <c r="E39" s="121" t="s">
        <v>216</v>
      </c>
      <c r="F39" s="122"/>
      <c r="G39" s="95" t="s">
        <v>208</v>
      </c>
      <c r="H39" s="97"/>
      <c r="I39" s="95" t="s">
        <v>220</v>
      </c>
      <c r="J39" s="96"/>
      <c r="K39" s="96"/>
      <c r="L39" s="97"/>
      <c r="M39" s="101" t="s">
        <v>219</v>
      </c>
      <c r="N39" s="96"/>
      <c r="O39" s="97"/>
      <c r="P39" s="101" t="s">
        <v>202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1"/>
      <c r="B40" s="113"/>
      <c r="C40" s="117" t="s">
        <v>205</v>
      </c>
      <c r="D40" s="118"/>
      <c r="E40" s="119" t="s">
        <v>206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0">
        <v>9</v>
      </c>
      <c r="B41" s="112">
        <v>9</v>
      </c>
      <c r="C41" s="114" t="s">
        <v>211</v>
      </c>
      <c r="D41" s="90"/>
      <c r="E41" s="115" t="s">
        <v>212</v>
      </c>
      <c r="F41" s="91"/>
      <c r="G41" s="95" t="s">
        <v>213</v>
      </c>
      <c r="H41" s="97"/>
      <c r="I41" s="95" t="s">
        <v>228</v>
      </c>
      <c r="J41" s="96"/>
      <c r="K41" s="96"/>
      <c r="L41" s="97"/>
      <c r="M41" s="101" t="s">
        <v>226</v>
      </c>
      <c r="N41" s="96"/>
      <c r="O41" s="97"/>
      <c r="P41" s="101" t="s">
        <v>203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1"/>
      <c r="B42" s="113"/>
      <c r="C42" s="117" t="s">
        <v>209</v>
      </c>
      <c r="D42" s="118"/>
      <c r="E42" s="119" t="s">
        <v>210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0">
        <v>10</v>
      </c>
      <c r="B43" s="112">
        <v>10</v>
      </c>
      <c r="C43" s="114" t="s">
        <v>166</v>
      </c>
      <c r="D43" s="90"/>
      <c r="E43" s="115" t="s">
        <v>173</v>
      </c>
      <c r="F43" s="91"/>
      <c r="G43" s="95" t="s">
        <v>214</v>
      </c>
      <c r="H43" s="97"/>
      <c r="I43" s="95" t="s">
        <v>165</v>
      </c>
      <c r="J43" s="96"/>
      <c r="K43" s="96"/>
      <c r="L43" s="97"/>
      <c r="M43" s="101" t="s">
        <v>227</v>
      </c>
      <c r="N43" s="96"/>
      <c r="O43" s="97"/>
      <c r="P43" s="101" t="s">
        <v>204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1"/>
      <c r="B44" s="113"/>
      <c r="C44" s="117" t="s">
        <v>194</v>
      </c>
      <c r="D44" s="118"/>
      <c r="E44" s="119" t="s">
        <v>174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0">
        <v>11</v>
      </c>
      <c r="B45" s="112"/>
      <c r="C45" s="114"/>
      <c r="D45" s="90"/>
      <c r="E45" s="115"/>
      <c r="F45" s="91"/>
      <c r="G45" s="95"/>
      <c r="H45" s="97"/>
      <c r="I45" s="101"/>
      <c r="J45" s="96"/>
      <c r="K45" s="96"/>
      <c r="L45" s="97"/>
      <c r="M45" s="101"/>
      <c r="N45" s="96"/>
      <c r="O45" s="97"/>
      <c r="P45" s="101"/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1"/>
      <c r="B46" s="113"/>
      <c r="C46" s="117"/>
      <c r="D46" s="118"/>
      <c r="E46" s="119"/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0">
        <v>12</v>
      </c>
      <c r="B47" s="112"/>
      <c r="C47" s="114"/>
      <c r="D47" s="90"/>
      <c r="E47" s="115"/>
      <c r="F47" s="91"/>
      <c r="G47" s="95"/>
      <c r="H47" s="97"/>
      <c r="I47" s="101"/>
      <c r="J47" s="96"/>
      <c r="K47" s="96"/>
      <c r="L47" s="97"/>
      <c r="M47" s="101"/>
      <c r="N47" s="96"/>
      <c r="O47" s="97"/>
      <c r="P47" s="101"/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67"/>
      <c r="B48" s="168"/>
      <c r="C48" s="169"/>
      <c r="D48" s="170"/>
      <c r="E48" s="171"/>
      <c r="F48" s="172"/>
      <c r="G48" s="164"/>
      <c r="H48" s="165"/>
      <c r="I48" s="164"/>
      <c r="J48" s="166"/>
      <c r="K48" s="166"/>
      <c r="L48" s="165"/>
      <c r="M48" s="164"/>
      <c r="N48" s="166"/>
      <c r="O48" s="165"/>
      <c r="P48" s="164"/>
      <c r="Q48" s="166"/>
      <c r="R48" s="166"/>
      <c r="S48" s="166"/>
      <c r="T48" s="1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8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8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0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4" t="s">
        <v>99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"/>
      <c r="V54" s="183" t="s">
        <v>117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7" t="s">
        <v>232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"/>
      <c r="V55" s="252">
        <f>LEN(A55)</f>
        <v>38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11</v>
      </c>
      <c r="B1" s="256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3.5" thickBot="1">
      <c r="A2" s="256"/>
      <c r="B2" s="25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7" t="s">
        <v>18</v>
      </c>
      <c r="B4" s="258"/>
      <c r="C4" s="258"/>
      <c r="D4" s="258"/>
      <c r="E4" s="258"/>
      <c r="F4" s="258"/>
      <c r="G4" s="259"/>
      <c r="H4" s="5" t="s">
        <v>19</v>
      </c>
      <c r="I4" s="5" t="s">
        <v>20</v>
      </c>
      <c r="J4" s="260" t="s">
        <v>68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女子</v>
      </c>
      <c r="I5" s="9">
        <f>入力!Y25</f>
        <v>12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22006</v>
      </c>
      <c r="B7" s="13" t="str">
        <f>IF(入力!C3="","",入力!C3)</f>
        <v>若松台エンゼル</v>
      </c>
      <c r="C7" s="13" t="str">
        <f>IF(入力!C2="","",入力!C2)</f>
        <v>ﾜｶﾏﾂﾀﾞｲｴﾝｾﾞﾙ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都賀</v>
      </c>
      <c r="T7" s="13"/>
      <c r="U7" s="13">
        <f>IF(入力!C4="","",入力!C4)</f>
        <v>431717938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黒木</v>
      </c>
      <c r="D16" s="13" t="str">
        <f>IF(入力!E8="","",入力!E8)</f>
        <v>博之</v>
      </c>
      <c r="E16" s="13" t="str">
        <f>IF(入力!C7="","",入力!C7)</f>
        <v>ｸﾛｷ</v>
      </c>
      <c r="F16" s="13" t="str">
        <f>IF(入力!E7="","",入力!E7)</f>
        <v>ﾋﾛﾕｷ</v>
      </c>
      <c r="G16" s="13" t="str">
        <f>IF(入力!G7="","",入力!G7)</f>
        <v>JVA000016285</v>
      </c>
      <c r="H16" s="13" t="str">
        <f>IF(入力!J7="","",入力!J7)</f>
        <v>021060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２６６</v>
      </c>
      <c r="S16" s="13" t="str">
        <f>IF(入力!W7="","",入力!W7)</f>
        <v>0005</v>
      </c>
      <c r="T16" s="13" t="str">
        <f>IF(入力!P8="","",入力!P8)</f>
        <v>千葉県千葉市緑区誉田町1-846-3</v>
      </c>
      <c r="U16" s="13" t="str">
        <f>IF(入力!AL7="","",入力!AL7)</f>
        <v>090</v>
      </c>
      <c r="V16" s="13" t="str">
        <f>IF(入力!AK8="","",入力!AK8)</f>
        <v>7736</v>
      </c>
      <c r="W16" s="13" t="str">
        <f>IF(入力!AP8="","",入力!AP8)</f>
        <v>7655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三戸</v>
      </c>
      <c r="D17" s="13" t="str">
        <f>IF(入力!E10="","",入力!E10)</f>
        <v>昌幸</v>
      </c>
      <c r="E17" s="13" t="str">
        <f>IF(入力!C9="","",入力!C9)</f>
        <v>ｻﾝﾉﾍ</v>
      </c>
      <c r="F17" s="13" t="str">
        <f>IF(入力!E9="","",入力!E9)</f>
        <v>ﾏｻﾕｷ</v>
      </c>
      <c r="G17" s="13" t="str">
        <f>IF(入力!G9="","",入力!G9)</f>
        <v>JVA007742620</v>
      </c>
      <c r="H17" s="13" t="str">
        <f>IF(入力!J9="","",入力!J9)</f>
        <v/>
      </c>
      <c r="I17" s="13" t="str">
        <f>IF(入力!M9="","",入力!M9)</f>
        <v>0330445</v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290</v>
      </c>
      <c r="S17" s="13" t="str">
        <f>IF(入力!W9="","",入力!W9)</f>
        <v>0035</v>
      </c>
      <c r="T17" s="13" t="str">
        <f>IF(入力!P10="","",入力!P10)</f>
        <v>市原市松ヶ島2-19-31</v>
      </c>
      <c r="U17" s="13" t="str">
        <f>IF(入力!AL9="","",入力!AL9)</f>
        <v>0436</v>
      </c>
      <c r="V17" s="13" t="str">
        <f>IF(入力!AK10="","",入力!AK10)</f>
        <v>25</v>
      </c>
      <c r="W17" s="13" t="str">
        <f>IF(入力!AP10="","",入力!AP10)</f>
        <v>5720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林</v>
      </c>
      <c r="D20" s="13" t="str">
        <f>IF(入力!E12="","",入力!E12)</f>
        <v>知明</v>
      </c>
      <c r="E20" s="13" t="str">
        <f>IF(入力!C11="","",入力!C11)</f>
        <v>ﾊﾔｼ</v>
      </c>
      <c r="F20" s="13" t="str">
        <f>IF(入力!E11="","",入力!E11)</f>
        <v>ﾄﾓｱｷ</v>
      </c>
      <c r="G20" s="13" t="str">
        <f>IF(入力!G11="","",入力!G11)</f>
        <v>JVA008478757</v>
      </c>
      <c r="H20" s="13" t="str">
        <f>IF(入力!J11="","",入力!J11)</f>
        <v>021061</v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0021</v>
      </c>
      <c r="T20" s="13" t="str">
        <f>IF(入力!P12="","",入力!P12)</f>
        <v>千葉市若葉区若松町73-19</v>
      </c>
      <c r="U20" s="13" t="str">
        <f>IF(入力!AL11="","",入力!AL11)</f>
        <v>043</v>
      </c>
      <c r="V20" s="13" t="str">
        <f>IF(入力!AK12="","",入力!AK12)</f>
        <v>232</v>
      </c>
      <c r="W20" s="13" t="str">
        <f>IF(入力!AP12="","",入力!AP12)</f>
        <v>9247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黒木</v>
      </c>
      <c r="D22" s="13" t="str">
        <f>IF(入力!E16="","",入力!E16)</f>
        <v>博之</v>
      </c>
      <c r="E22" s="13" t="str">
        <f>IF(入力!C15="","",入力!C15)</f>
        <v>ｸﾛｷ</v>
      </c>
      <c r="F22" s="13" t="str">
        <f>IF(入力!E15="","",入力!E15)</f>
        <v>ﾋﾛﾕｷ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7736</v>
      </c>
      <c r="P22" s="13">
        <f>IF(入力!G21="","",入力!G21)</f>
        <v>7655</v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千葉県千葉市緑区誉田町1-846-3</v>
      </c>
      <c r="U22" s="13" t="str">
        <f>IF(入力!AL15="","",入力!AL15)</f>
        <v>090</v>
      </c>
      <c r="V22" s="13" t="str">
        <f>IF(入力!AK16="","",入力!AK16)</f>
        <v>7736</v>
      </c>
      <c r="W22" s="13" t="str">
        <f>IF(入力!AP16="","",入力!AP16)</f>
        <v>7655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岩崎</v>
      </c>
      <c r="D24" s="54" t="str">
        <f>VLOOKUP($B$51,$A$53:$F$352,4)</f>
        <v>由依</v>
      </c>
      <c r="E24" s="54" t="str">
        <f>VLOOKUP($B$51,$A$53:$F$352,5)</f>
        <v>イワサキ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岩崎</v>
      </c>
      <c r="D53" s="13" t="str">
        <f>IF(入力!E26="","",入力!E26)</f>
        <v>由依</v>
      </c>
      <c r="E53" s="13" t="str">
        <f>IF(入力!C25="","",入力!C25)</f>
        <v>イワサキ</v>
      </c>
      <c r="F53" s="13" t="str">
        <f>IF(入力!E25="","",入力!E25)</f>
        <v>ユイ</v>
      </c>
      <c r="G53" s="13" t="str">
        <f>IF(入力!M25="","",入力!M25)</f>
        <v>JVA001035261</v>
      </c>
      <c r="H53" s="13" t="str">
        <f>IF(入力!I25="","",入力!I25)</f>
        <v>四街道市立四和小学校</v>
      </c>
      <c r="I53" s="13" t="str">
        <f>IF(入力!G25="","",入力!G25)</f>
        <v>6年</v>
      </c>
      <c r="J53" s="13" t="str">
        <f>IF(入力!P25="","",入力!P25)</f>
        <v>146cm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森田</v>
      </c>
      <c r="D54" s="13" t="str">
        <f>IF(入力!E28="","",入力!E28)</f>
        <v>由惟</v>
      </c>
      <c r="E54" s="13" t="str">
        <f>IF(入力!C27="","",入力!C27)</f>
        <v>モリタ</v>
      </c>
      <c r="F54" s="13" t="str">
        <f>IF(入力!E27="","",入力!E27)</f>
        <v>ユイ</v>
      </c>
      <c r="G54" s="13" t="str">
        <f>IF(入力!M27="","",入力!M27)</f>
        <v>JVA001170108</v>
      </c>
      <c r="H54" s="13" t="str">
        <f>IF(入力!I27="","",入力!I27)</f>
        <v>四街道市立和良比小学校</v>
      </c>
      <c r="I54" s="13" t="str">
        <f>IF(入力!G27="","",入力!G27)</f>
        <v>5年</v>
      </c>
      <c r="J54" s="13" t="str">
        <f>IF(入力!P27="","",入力!P27)</f>
        <v>130cm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長島</v>
      </c>
      <c r="D55" s="13" t="str">
        <f>IF(入力!E30="","",入力!E30)</f>
        <v>詩織</v>
      </c>
      <c r="E55" s="13" t="str">
        <f>IF(入力!C29="","",入力!C29)</f>
        <v>ナガシマ</v>
      </c>
      <c r="F55" s="13" t="str">
        <f>IF(入力!E29="","",入力!E29)</f>
        <v>シオリ</v>
      </c>
      <c r="G55" s="13" t="str">
        <f>IF(入力!M29="","",入力!M29)</f>
        <v>JVA001353716</v>
      </c>
      <c r="H55" s="13" t="str">
        <f>IF(入力!I29="","",入力!I29)</f>
        <v>佐倉市立寺崎小学校</v>
      </c>
      <c r="I55" s="13" t="str">
        <f>IF(入力!G29="","",入力!G29)</f>
        <v>5年</v>
      </c>
      <c r="J55" s="13" t="str">
        <f>IF(入力!P29="","",入力!P29)</f>
        <v>149cm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長島</v>
      </c>
      <c r="D56" s="13" t="str">
        <f>IF(入力!E32="","",入力!E32)</f>
        <v>紗織</v>
      </c>
      <c r="E56" s="13" t="str">
        <f>IF(入力!C31="","",入力!C31)</f>
        <v>ナガシマ</v>
      </c>
      <c r="F56" s="13" t="str">
        <f>IF(入力!E31="","",入力!E31)</f>
        <v>サオリ</v>
      </c>
      <c r="G56" s="13" t="str">
        <f>IF(入力!M31="","",入力!M31)</f>
        <v>JVA001353731</v>
      </c>
      <c r="H56" s="13" t="str">
        <f>IF(入力!I31="","",入力!I31)</f>
        <v>佐倉市立寺崎小学校</v>
      </c>
      <c r="I56" s="13" t="str">
        <f>IF(入力!G31="","",入力!G31)</f>
        <v>5年</v>
      </c>
      <c r="J56" s="13" t="str">
        <f>IF(入力!P31="","",入力!P31)</f>
        <v>148cm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田中</v>
      </c>
      <c r="D57" s="13" t="str">
        <f>IF(入力!E34="","",入力!E34)</f>
        <v>風羽</v>
      </c>
      <c r="E57" s="13" t="str">
        <f>IF(入力!C33="","",入力!C33)</f>
        <v>タナカ</v>
      </c>
      <c r="F57" s="13" t="str">
        <f>IF(入力!E33="","",入力!E33)</f>
        <v>ふう</v>
      </c>
      <c r="G57" s="13" t="str">
        <f>IF(入力!M33="","",入力!M33)</f>
        <v>JVA001355314</v>
      </c>
      <c r="H57" s="13" t="str">
        <f>IF(入力!I33="","",入力!I33)</f>
        <v>千葉市立若松小学校</v>
      </c>
      <c r="I57" s="13" t="str">
        <f>IF(入力!G33="","",入力!G33)</f>
        <v>5年</v>
      </c>
      <c r="J57" s="13" t="str">
        <f>IF(入力!P33="","",入力!P33)</f>
        <v>144cm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嶋</v>
      </c>
      <c r="D58" s="13" t="str">
        <f>IF(入力!E36="","",入力!E36)</f>
        <v>美月</v>
      </c>
      <c r="E58" s="13" t="str">
        <f>IF(入力!C35="","",入力!C35)</f>
        <v>シマ</v>
      </c>
      <c r="F58" s="13" t="str">
        <f>IF(入力!E35="","",入力!E35)</f>
        <v>ミツキ</v>
      </c>
      <c r="G58" s="13" t="str">
        <f>IF(入力!M35="","",入力!M35)</f>
        <v>JVA001494341</v>
      </c>
      <c r="H58" s="13" t="str">
        <f>IF(入力!I35="","",入力!I35)</f>
        <v>千葉市立若松小学校</v>
      </c>
      <c r="I58" s="13" t="str">
        <f>IF(入力!G35="","",入力!G35)</f>
        <v>5年</v>
      </c>
      <c r="J58" s="13" t="str">
        <f>IF(入力!P35="","",入力!P35)</f>
        <v>139cm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黒栁</v>
      </c>
      <c r="D59" s="13" t="str">
        <f>IF(入力!E38="","",入力!E38)</f>
        <v>千世</v>
      </c>
      <c r="E59" s="13" t="str">
        <f>IF(入力!C37="","",入力!C37)</f>
        <v>クロヤナギ</v>
      </c>
      <c r="F59" s="13" t="str">
        <f>IF(入力!E37="","",入力!E37)</f>
        <v>チヨ</v>
      </c>
      <c r="G59" s="13" t="str">
        <f>IF(入力!M37="","",入力!M37)</f>
        <v>JVA001502961</v>
      </c>
      <c r="H59" s="13" t="str">
        <f>IF(入力!I37="","",入力!I37)</f>
        <v>千葉市立若松小学校</v>
      </c>
      <c r="I59" s="13" t="str">
        <f>IF(入力!G37="","",入力!G37)</f>
        <v>5年</v>
      </c>
      <c r="J59" s="13" t="str">
        <f>IF(入力!P37="","",入力!P37)</f>
        <v>143cm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吉田</v>
      </c>
      <c r="D60" s="13" t="str">
        <f>IF(入力!E40="","",入力!E40)</f>
        <v>瀬莉</v>
      </c>
      <c r="E60" s="13" t="str">
        <f>IF(入力!C39="","",入力!C39)</f>
        <v>ヨシダ</v>
      </c>
      <c r="F60" s="13" t="str">
        <f>IF(入力!E39="","",入力!E39)</f>
        <v>セリ</v>
      </c>
      <c r="G60" s="13" t="str">
        <f>IF(入力!M39="","",入力!M39)</f>
        <v>JVA023662759</v>
      </c>
      <c r="H60" s="13" t="str">
        <f>IF(入力!I39="","",入力!I39)</f>
        <v>千葉市立小中台南小学校</v>
      </c>
      <c r="I60" s="13" t="str">
        <f>IF(入力!G39="","",入力!G39)</f>
        <v>5年</v>
      </c>
      <c r="J60" s="13" t="str">
        <f>IF(入力!P39="","",入力!P39)</f>
        <v>150cm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門田</v>
      </c>
      <c r="D61" s="13" t="str">
        <f>IF(入力!E42="","",入力!E42)</f>
        <v>ことみ</v>
      </c>
      <c r="E61" s="13" t="str">
        <f>IF(入力!C41="","",入力!C41)</f>
        <v>カドタ</v>
      </c>
      <c r="F61" s="13" t="str">
        <f>IF(入力!E41="","",入力!E41)</f>
        <v>コトミ</v>
      </c>
      <c r="G61" s="13" t="str">
        <f>IF(入力!M41="","",入力!M41)</f>
        <v>JVA001325478</v>
      </c>
      <c r="H61" s="13" t="str">
        <f>IF(入力!I41="","",入力!I41)</f>
        <v>千葉市立桜木小学校</v>
      </c>
      <c r="I61" s="13" t="str">
        <f>IF(入力!G41="","",入力!G41)</f>
        <v>４年</v>
      </c>
      <c r="J61" s="13" t="str">
        <f>IF(入力!P41="","",入力!P41)</f>
        <v>128cm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岩﨑</v>
      </c>
      <c r="D62" s="13" t="str">
        <f>IF(入力!E44="","",入力!E44)</f>
        <v>由茉</v>
      </c>
      <c r="E62" s="13" t="str">
        <f>IF(入力!C43="","",入力!C43)</f>
        <v>イワサキ</v>
      </c>
      <c r="F62" s="13" t="str">
        <f>IF(入力!E43="","",入力!E43)</f>
        <v>ユマ</v>
      </c>
      <c r="G62" s="13" t="str">
        <f>IF(入力!M43="","",入力!M43)</f>
        <v>JVA001202069</v>
      </c>
      <c r="H62" s="13" t="str">
        <f>IF(入力!I43="","",入力!I43)</f>
        <v>四街道市立四和小学校</v>
      </c>
      <c r="I62" s="13" t="str">
        <f>IF(入力!G43="","",入力!G43)</f>
        <v>３年</v>
      </c>
      <c r="J62" s="13" t="str">
        <f>IF(入力!P43="","",入力!P43)</f>
        <v>131cm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B4D89CEF834C46A06701E26AED2014" ma:contentTypeVersion="12" ma:contentTypeDescription="新しいドキュメントを作成します。" ma:contentTypeScope="" ma:versionID="af30018bf7b5e3cef8e563b18a3de6a6">
  <xsd:schema xmlns:xsd="http://www.w3.org/2001/XMLSchema" xmlns:xs="http://www.w3.org/2001/XMLSchema" xmlns:p="http://schemas.microsoft.com/office/2006/metadata/properties" xmlns:ns3="ddc3e86a-ec4b-43ed-9192-6ab0acaae605" xmlns:ns4="d280755e-5c6e-4c2f-b433-61ec07555c69" targetNamespace="http://schemas.microsoft.com/office/2006/metadata/properties" ma:root="true" ma:fieldsID="657dbfae3b756105c4ad733e34b128ec" ns3:_="" ns4:_="">
    <xsd:import namespace="ddc3e86a-ec4b-43ed-9192-6ab0acaae605"/>
    <xsd:import namespace="d280755e-5c6e-4c2f-b433-61ec07555c6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3e86a-ec4b-43ed-9192-6ab0acaae6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0755e-5c6e-4c2f-b433-61ec07555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DF5F4D-E7EF-4BE7-97A4-E66F9127F52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17B414-57A2-41B5-ADB5-67D1EA36E72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dc3e86a-ec4b-43ed-9192-6ab0acaae605"/>
    <ds:schemaRef ds:uri="d280755e-5c6e-4c2f-b433-61ec07555c6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677E56-941D-4F9C-AEF2-9A3E3372A7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83378c4-a520-4829-99b9-f310c3f795bd}" enabled="0" method="" siteId="{d83378c4-a520-4829-99b9-f310c3f795b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2026-04-26T11:03:29Z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0x010100A8B4D89CEF834C46A06701E26AED2014</vt:lpwstr>
  </property>
</Properties>
</file>