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下総ドルフィンズ\令和4年度下総ドルフィンズ\県小連\"/>
    </mc:Choice>
  </mc:AlternateContent>
  <xr:revisionPtr revIDLastSave="0" documentId="13_ncr:1_{5ED4C51C-C10C-4AEC-8D35-77E930E170BF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<sst xmlns="http://schemas.openxmlformats.org/spreadsheetml/2006/main" count="291" uniqueCount="218">
  <si>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</si>
  <si>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</si>
  <si>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</si>
  <si>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</si>
  <si>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</si>
  <si>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</si>
  <si>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</si>
  <si>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</si>
  <si>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</si>
  <si>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</si>
  <si>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</si>
  <si>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</si>
  <si>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</si>
  <si>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</si>
  <si>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</si>
  <si>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</si>
  <si>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</si>
  <si>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</si>
  <si>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</si>
  <si>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</si>
  <si>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</si>
  <si>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</si>
  <si>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</si>
  <si>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</si>
  <si>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</si>
  <si>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</si>
  <si>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</si>
  <si>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</si>
  <si>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</si>
  <si>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</si>
  <si>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</si>
  <si>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</si>
  <si>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</si>
  <si>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</si>
  <si>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</si>
  <si>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</si>
  <si>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</si>
  <si>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</si>
  <si>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</si>
  <si>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</si>
  <si>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</si>
  <si>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</si>
  <si>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</si>
  <si>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</si>
  <si>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</si>
  <si>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</si>
  <si>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</si>
  <si>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</si>
  <si>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</si>
  <si>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</si>
  <si>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</si>
  <si>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</si>
  <si>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</si>
  <si>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</si>
  <si>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</si>
  <si>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</si>
  <si>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</si>
  <si>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</si>
  <si>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</si>
  <si>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</si>
  <si>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</si>
  <si>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</si>
  <si>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</si>
  <si>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</si>
  <si>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</si>
  <si>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</si>
  <si>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</si>
  <si>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</si>
  <si>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</si>
  <si>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</si>
  <si>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</si>
  <si>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</si>
  <si>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</si>
  <si>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</si>
  <si>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</si>
  <si>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</si>
  <si>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</si>
  <si>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</si>
  <si>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</si>
  <si>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</si>
  <si>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</si>
  <si>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</si>
  <si>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</si>
  <si>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</si>
  <si>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</si>
  <si>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</si>
  <si>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</si>
  <si>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</si>
  <si>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</si>
  <si>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</si>
  <si>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</si>
  <si>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</si>
  <si>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</si>
  <si>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</si>
  <si>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</si>
  <si>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</si>
  <si>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</si>
  <si>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</si>
  <si>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</si>
  <si>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</si>
  <si>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</si>
  <si>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</si>
  <si>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</si>
  <si>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</si>
  <si>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</si>
  <si>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</si>
  <si>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</si>
  <si>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</si>
  <si>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</si>
  <si>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</si>
  <si>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</si>
  <si>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</si>
  <si>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</si>
  <si>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</si>
  <si>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</si>
  <si>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</si>
  <si>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</si>
  <si>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</si>
  <si>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</si>
  <si>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</si>
  <si>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</si>
  <si>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</si>
  <si>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</si>
  <si>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</si>
  <si>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</si>
  <si>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</si>
  <si>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</si>
  <si>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</si>
  <si>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</si>
  <si>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</si>
  <si>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</si>
  <si>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</si>
  <si>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成田市立久住小学校</t>
    <rPh sb="0" eb="4">
      <t>ナリタシリツ</t>
    </rPh>
    <rPh sb="4" eb="6">
      <t>クズミ</t>
    </rPh>
    <rPh sb="6" eb="9">
      <t>ショウガッコウ</t>
    </rPh>
    <phoneticPr fontId="2"/>
  </si>
  <si>
    <t>成田市立久住小学校</t>
    <rPh sb="0" eb="9">
      <t>ナリタシリツクズミショウガッコウ</t>
    </rPh>
    <phoneticPr fontId="2"/>
  </si>
  <si>
    <t>下総ドルフィンズ</t>
    <rPh sb="0" eb="2">
      <t>シモフサ</t>
    </rPh>
    <phoneticPr fontId="2"/>
  </si>
  <si>
    <t>シモフサドルフィンス゛</t>
    <phoneticPr fontId="2"/>
  </si>
  <si>
    <t>成田市</t>
    <rPh sb="0" eb="3">
      <t>ナリタシ</t>
    </rPh>
    <phoneticPr fontId="2"/>
  </si>
  <si>
    <t>滑河</t>
    <rPh sb="0" eb="2">
      <t>ナメガワ</t>
    </rPh>
    <phoneticPr fontId="2"/>
  </si>
  <si>
    <t>ミヤ</t>
    <phoneticPr fontId="2"/>
  </si>
  <si>
    <t>キヨミ</t>
    <phoneticPr fontId="2"/>
  </si>
  <si>
    <t>宮</t>
    <rPh sb="0" eb="1">
      <t>ミヤ</t>
    </rPh>
    <phoneticPr fontId="2"/>
  </si>
  <si>
    <t>清美</t>
    <rPh sb="0" eb="2">
      <t>キヨミ</t>
    </rPh>
    <phoneticPr fontId="2"/>
  </si>
  <si>
    <t>289</t>
    <phoneticPr fontId="2"/>
  </si>
  <si>
    <t>0107</t>
    <phoneticPr fontId="2"/>
  </si>
  <si>
    <t>千葉県成田市猿山469</t>
    <rPh sb="0" eb="3">
      <t>チバケン</t>
    </rPh>
    <rPh sb="3" eb="8">
      <t>ナリタシサルヤマ</t>
    </rPh>
    <phoneticPr fontId="2"/>
  </si>
  <si>
    <t>0476</t>
    <phoneticPr fontId="2"/>
  </si>
  <si>
    <t>96</t>
    <phoneticPr fontId="2"/>
  </si>
  <si>
    <t>0013</t>
    <phoneticPr fontId="2"/>
  </si>
  <si>
    <t>ヒトクワタ</t>
    <phoneticPr fontId="2"/>
  </si>
  <si>
    <t>シンキチ</t>
    <phoneticPr fontId="2"/>
  </si>
  <si>
    <t>一鍬田</t>
    <rPh sb="0" eb="3">
      <t>ヒトクワタ</t>
    </rPh>
    <phoneticPr fontId="2"/>
  </si>
  <si>
    <t>信吉</t>
    <rPh sb="0" eb="2">
      <t>シンキチ</t>
    </rPh>
    <phoneticPr fontId="2"/>
  </si>
  <si>
    <t>287</t>
    <phoneticPr fontId="2"/>
  </si>
  <si>
    <t>0048</t>
    <phoneticPr fontId="2"/>
  </si>
  <si>
    <t>千葉県香取市西和田699</t>
    <rPh sb="0" eb="3">
      <t>チバケン</t>
    </rPh>
    <rPh sb="3" eb="5">
      <t>カトリ</t>
    </rPh>
    <rPh sb="5" eb="6">
      <t>シ</t>
    </rPh>
    <rPh sb="6" eb="7">
      <t>ニシ</t>
    </rPh>
    <rPh sb="7" eb="9">
      <t>ワダ</t>
    </rPh>
    <phoneticPr fontId="2"/>
  </si>
  <si>
    <t>0476</t>
    <phoneticPr fontId="2"/>
  </si>
  <si>
    <t>54</t>
    <phoneticPr fontId="2"/>
  </si>
  <si>
    <t>6511</t>
    <phoneticPr fontId="2"/>
  </si>
  <si>
    <t>ウエハラ</t>
    <phoneticPr fontId="2"/>
  </si>
  <si>
    <t>タカユキ</t>
    <phoneticPr fontId="2"/>
  </si>
  <si>
    <t>上原</t>
    <rPh sb="0" eb="2">
      <t>ウエハラ</t>
    </rPh>
    <phoneticPr fontId="2"/>
  </si>
  <si>
    <t>隆之</t>
    <rPh sb="0" eb="2">
      <t>タカユキ</t>
    </rPh>
    <phoneticPr fontId="2"/>
  </si>
  <si>
    <t>286</t>
    <phoneticPr fontId="2"/>
  </si>
  <si>
    <t>0821</t>
    <phoneticPr fontId="2"/>
  </si>
  <si>
    <t>千葉県成田市大室1077-4</t>
    <rPh sb="0" eb="3">
      <t>チバケン</t>
    </rPh>
    <rPh sb="3" eb="6">
      <t>ナリタシ</t>
    </rPh>
    <rPh sb="6" eb="8">
      <t>オオムロ</t>
    </rPh>
    <phoneticPr fontId="2"/>
  </si>
  <si>
    <t>36</t>
    <phoneticPr fontId="2"/>
  </si>
  <si>
    <t>1297</t>
    <phoneticPr fontId="2"/>
  </si>
  <si>
    <t>ミヤ</t>
    <phoneticPr fontId="2"/>
  </si>
  <si>
    <t>キヨミ</t>
    <phoneticPr fontId="2"/>
  </si>
  <si>
    <t>宮</t>
    <rPh sb="0" eb="1">
      <t>ミヤ</t>
    </rPh>
    <phoneticPr fontId="2"/>
  </si>
  <si>
    <t>清美</t>
    <rPh sb="0" eb="2">
      <t>キヨミ</t>
    </rPh>
    <phoneticPr fontId="2"/>
  </si>
  <si>
    <t>090</t>
    <phoneticPr fontId="2"/>
  </si>
  <si>
    <t>①</t>
    <phoneticPr fontId="2"/>
  </si>
  <si>
    <t>トミザワ</t>
    <phoneticPr fontId="2"/>
  </si>
  <si>
    <t>ナナセ</t>
    <phoneticPr fontId="2"/>
  </si>
  <si>
    <t>富澤</t>
    <rPh sb="0" eb="2">
      <t>トミザワ</t>
    </rPh>
    <phoneticPr fontId="2"/>
  </si>
  <si>
    <t>七星</t>
    <rPh sb="0" eb="2">
      <t>ナナセ</t>
    </rPh>
    <phoneticPr fontId="2"/>
  </si>
  <si>
    <t>成田市立下総みどり学園</t>
    <rPh sb="0" eb="4">
      <t>ナリタシリツ</t>
    </rPh>
    <rPh sb="4" eb="6">
      <t>シモフサ</t>
    </rPh>
    <rPh sb="9" eb="11">
      <t>ガクエン</t>
    </rPh>
    <phoneticPr fontId="2"/>
  </si>
  <si>
    <t>ホノカ</t>
    <phoneticPr fontId="2"/>
  </si>
  <si>
    <t>穂夏</t>
    <rPh sb="0" eb="1">
      <t>ホ</t>
    </rPh>
    <rPh sb="1" eb="2">
      <t>ナツ</t>
    </rPh>
    <phoneticPr fontId="2"/>
  </si>
  <si>
    <t>ヤマシタ</t>
    <phoneticPr fontId="2"/>
  </si>
  <si>
    <t>アミ</t>
    <phoneticPr fontId="2"/>
  </si>
  <si>
    <t>山下</t>
    <rPh sb="0" eb="2">
      <t>ヤマシタ</t>
    </rPh>
    <phoneticPr fontId="2"/>
  </si>
  <si>
    <t>杏実</t>
    <rPh sb="0" eb="2">
      <t>アミ</t>
    </rPh>
    <phoneticPr fontId="2"/>
  </si>
  <si>
    <t>アライ</t>
    <phoneticPr fontId="2"/>
  </si>
  <si>
    <t>ハル</t>
    <phoneticPr fontId="2"/>
  </si>
  <si>
    <t>荒居</t>
    <rPh sb="0" eb="2">
      <t>アライ</t>
    </rPh>
    <phoneticPr fontId="2"/>
  </si>
  <si>
    <t>晴</t>
    <rPh sb="0" eb="1">
      <t>ハル</t>
    </rPh>
    <phoneticPr fontId="2"/>
  </si>
  <si>
    <t>ササキ</t>
    <phoneticPr fontId="2"/>
  </si>
  <si>
    <t>ココナ</t>
    <phoneticPr fontId="2"/>
  </si>
  <si>
    <t>佐々木</t>
    <rPh sb="0" eb="3">
      <t>ササキ</t>
    </rPh>
    <phoneticPr fontId="2"/>
  </si>
  <si>
    <t>心夏</t>
    <rPh sb="0" eb="1">
      <t>ココロ</t>
    </rPh>
    <rPh sb="1" eb="2">
      <t>ナツ</t>
    </rPh>
    <phoneticPr fontId="2"/>
  </si>
  <si>
    <t>成田市立中台小学校</t>
    <rPh sb="0" eb="4">
      <t>ナリタシリツ</t>
    </rPh>
    <rPh sb="4" eb="9">
      <t>ナカダイショウガッコウ</t>
    </rPh>
    <phoneticPr fontId="2"/>
  </si>
  <si>
    <t>ヒラノ</t>
    <phoneticPr fontId="2"/>
  </si>
  <si>
    <t>サキ</t>
    <phoneticPr fontId="2"/>
  </si>
  <si>
    <t>平野</t>
    <rPh sb="0" eb="2">
      <t>ヒラノ</t>
    </rPh>
    <phoneticPr fontId="2"/>
  </si>
  <si>
    <t>イヌイ</t>
    <phoneticPr fontId="2"/>
  </si>
  <si>
    <t>ユイカ</t>
    <phoneticPr fontId="2"/>
  </si>
  <si>
    <t>乾</t>
    <rPh sb="0" eb="1">
      <t>イヌイ</t>
    </rPh>
    <phoneticPr fontId="2"/>
  </si>
  <si>
    <t>唯花</t>
    <rPh sb="0" eb="2">
      <t>ユイカ</t>
    </rPh>
    <phoneticPr fontId="2"/>
  </si>
  <si>
    <t>オオノ</t>
    <phoneticPr fontId="2"/>
  </si>
  <si>
    <t>カンナ</t>
    <phoneticPr fontId="2"/>
  </si>
  <si>
    <t>大野</t>
    <rPh sb="0" eb="2">
      <t>オオノ</t>
    </rPh>
    <phoneticPr fontId="2"/>
  </si>
  <si>
    <t>栞愛</t>
    <rPh sb="0" eb="1">
      <t>シオリ</t>
    </rPh>
    <rPh sb="1" eb="2">
      <t>アイ</t>
    </rPh>
    <phoneticPr fontId="2"/>
  </si>
  <si>
    <t>神崎町立神崎小学校</t>
    <rPh sb="0" eb="9">
      <t>コウザキチョウリツコウザキショウガッコウ</t>
    </rPh>
    <phoneticPr fontId="2"/>
  </si>
  <si>
    <t>イイジマ</t>
    <phoneticPr fontId="2"/>
  </si>
  <si>
    <t>メイ</t>
    <phoneticPr fontId="2"/>
  </si>
  <si>
    <t>飯嶋</t>
    <rPh sb="0" eb="2">
      <t>イイジマ</t>
    </rPh>
    <phoneticPr fontId="2"/>
  </si>
  <si>
    <t>芽生</t>
    <rPh sb="0" eb="2">
      <t>メイ</t>
    </rPh>
    <phoneticPr fontId="2"/>
  </si>
  <si>
    <t>セイナ</t>
    <phoneticPr fontId="2"/>
  </si>
  <si>
    <t>星南</t>
    <rPh sb="0" eb="2">
      <t>セイナ</t>
    </rPh>
    <phoneticPr fontId="2"/>
  </si>
  <si>
    <t>スバル</t>
    <phoneticPr fontId="2"/>
  </si>
  <si>
    <t>昴</t>
    <rPh sb="0" eb="1">
      <t>スバル</t>
    </rPh>
    <phoneticPr fontId="2"/>
  </si>
  <si>
    <t>アイリ</t>
    <phoneticPr fontId="2"/>
  </si>
  <si>
    <t>愛里</t>
    <rPh sb="0" eb="2">
      <t>アイリ</t>
    </rPh>
    <phoneticPr fontId="2"/>
  </si>
  <si>
    <t>JR成田</t>
    <rPh sb="2" eb="4">
      <t>ナリタ</t>
    </rPh>
    <phoneticPr fontId="2"/>
  </si>
  <si>
    <t>まだチームがまとまっていないところもありますが、県大会に出場できたことを誇らしく思い、日頃の感謝を忘れずにチーム一丸となって全力で戦います！</t>
    <rPh sb="24" eb="25">
      <t>ケン</t>
    </rPh>
    <rPh sb="25" eb="27">
      <t>タイカイ</t>
    </rPh>
    <rPh sb="28" eb="30">
      <t>シュツジョウ</t>
    </rPh>
    <rPh sb="36" eb="37">
      <t>ホコ</t>
    </rPh>
    <rPh sb="40" eb="41">
      <t>オモ</t>
    </rPh>
    <rPh sb="43" eb="45">
      <t>ヒゴロ</t>
    </rPh>
    <rPh sb="46" eb="48">
      <t>カンシャ</t>
    </rPh>
    <rPh sb="49" eb="50">
      <t>ワス</t>
    </rPh>
    <rPh sb="56" eb="58">
      <t>イチガン</t>
    </rPh>
    <rPh sb="62" eb="64">
      <t>ゼンリョク</t>
    </rPh>
    <rPh sb="65" eb="66">
      <t>タタカ</t>
    </rPh>
    <phoneticPr fontId="2"/>
  </si>
  <si>
    <t>咲稀</t>
    <rPh sb="0" eb="2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</si>
</sst>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E37" sqref="E37:F3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89" t="s">
        <v>121</v>
      </c>
      <c r="B2" s="190"/>
      <c r="C2" s="191" t="s">
        <v>135</v>
      </c>
      <c r="D2" s="192"/>
      <c r="E2" s="192"/>
      <c r="F2" s="192"/>
      <c r="G2" s="192"/>
      <c r="H2" s="192"/>
      <c r="I2" s="193"/>
      <c r="J2" s="65" t="s">
        <v>119</v>
      </c>
      <c r="K2" s="66"/>
      <c r="L2" s="66"/>
      <c r="M2" s="66"/>
      <c r="N2" s="66"/>
      <c r="O2" s="67"/>
      <c r="P2" s="65" t="s">
        <v>97</v>
      </c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134</v>
      </c>
      <c r="D3" s="197"/>
      <c r="E3" s="197"/>
      <c r="F3" s="197"/>
      <c r="G3" s="197"/>
      <c r="H3" s="197"/>
      <c r="I3" s="198"/>
      <c r="J3" s="62" t="s">
        <v>91</v>
      </c>
      <c r="K3" s="63"/>
      <c r="L3" s="63"/>
      <c r="M3" s="63"/>
      <c r="N3" s="63"/>
      <c r="O3" s="64"/>
      <c r="P3" s="186" t="s">
        <v>136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 t="s">
        <v>113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430534511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4">
        <v>22010</v>
      </c>
      <c r="K5" s="124"/>
      <c r="L5" s="124"/>
      <c r="M5" s="124"/>
      <c r="N5" s="124"/>
      <c r="O5" s="124"/>
      <c r="P5" s="176" t="s">
        <v>215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137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08" t="s">
        <v>107</v>
      </c>
      <c r="D6" s="209"/>
      <c r="E6" s="181" t="s">
        <v>108</v>
      </c>
      <c r="F6" s="182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7" t="s">
        <v>124</v>
      </c>
    </row>
    <row r="7" spans="1:51" ht="13.5" customHeight="1">
      <c r="A7" s="78"/>
      <c r="B7" s="79"/>
      <c r="C7" s="113" t="s">
        <v>138</v>
      </c>
      <c r="D7" s="114"/>
      <c r="E7" s="89" t="s">
        <v>139</v>
      </c>
      <c r="F7" s="90"/>
      <c r="G7" s="71">
        <v>516771652</v>
      </c>
      <c r="H7" s="71"/>
      <c r="I7" s="71"/>
      <c r="J7" s="71">
        <v>304049</v>
      </c>
      <c r="K7" s="71"/>
      <c r="L7" s="71"/>
      <c r="M7" s="71"/>
      <c r="N7" s="71"/>
      <c r="O7" s="71"/>
      <c r="P7" s="68" t="s">
        <v>7</v>
      </c>
      <c r="Q7" s="69"/>
      <c r="R7" s="87" t="s">
        <v>142</v>
      </c>
      <c r="S7" s="87"/>
      <c r="T7" s="87"/>
      <c r="U7" s="87"/>
      <c r="V7" s="30" t="s">
        <v>8</v>
      </c>
      <c r="W7" s="86" t="s">
        <v>143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5" t="s">
        <v>145</v>
      </c>
      <c r="AM7" s="125"/>
      <c r="AN7" s="125"/>
      <c r="AO7" s="125"/>
      <c r="AP7" s="125"/>
      <c r="AQ7" s="125"/>
      <c r="AR7" s="125"/>
      <c r="AS7" s="39" t="s">
        <v>10</v>
      </c>
      <c r="AT7" s="235">
        <v>64</v>
      </c>
    </row>
    <row r="8" spans="1:51" ht="18" customHeight="1">
      <c r="A8" s="78"/>
      <c r="B8" s="79"/>
      <c r="C8" s="116" t="s">
        <v>140</v>
      </c>
      <c r="D8" s="117"/>
      <c r="E8" s="118" t="s">
        <v>141</v>
      </c>
      <c r="F8" s="119"/>
      <c r="G8" s="71"/>
      <c r="H8" s="71"/>
      <c r="I8" s="71"/>
      <c r="J8" s="71"/>
      <c r="K8" s="71"/>
      <c r="L8" s="71"/>
      <c r="M8" s="71"/>
      <c r="N8" s="71"/>
      <c r="O8" s="71"/>
      <c r="P8" s="126" t="s">
        <v>144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146</v>
      </c>
      <c r="AL8" s="129"/>
      <c r="AM8" s="129"/>
      <c r="AN8" s="129"/>
      <c r="AO8" s="40" t="s">
        <v>11</v>
      </c>
      <c r="AP8" s="129" t="s">
        <v>147</v>
      </c>
      <c r="AQ8" s="129"/>
      <c r="AR8" s="129"/>
      <c r="AS8" s="130"/>
      <c r="AT8" s="235"/>
    </row>
    <row r="9" spans="1:51" ht="14.45" customHeight="1">
      <c r="A9" s="78" t="s">
        <v>82</v>
      </c>
      <c r="B9" s="79"/>
      <c r="C9" s="113" t="s">
        <v>148</v>
      </c>
      <c r="D9" s="114"/>
      <c r="E9" s="89" t="s">
        <v>149</v>
      </c>
      <c r="F9" s="90"/>
      <c r="G9" s="71">
        <v>519027449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 t="s">
        <v>152</v>
      </c>
      <c r="S9" s="87"/>
      <c r="T9" s="87"/>
      <c r="U9" s="87"/>
      <c r="V9" s="30" t="s">
        <v>8</v>
      </c>
      <c r="W9" s="86" t="s">
        <v>153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5" t="s">
        <v>155</v>
      </c>
      <c r="AM9" s="125"/>
      <c r="AN9" s="125"/>
      <c r="AO9" s="125"/>
      <c r="AP9" s="125"/>
      <c r="AQ9" s="125"/>
      <c r="AR9" s="125"/>
      <c r="AS9" s="39" t="s">
        <v>126</v>
      </c>
      <c r="AT9" s="236">
        <v>63</v>
      </c>
    </row>
    <row r="10" spans="1:51" ht="18" customHeight="1">
      <c r="A10" s="78"/>
      <c r="B10" s="79"/>
      <c r="C10" s="116" t="s">
        <v>150</v>
      </c>
      <c r="D10" s="117"/>
      <c r="E10" s="118" t="s">
        <v>151</v>
      </c>
      <c r="F10" s="119"/>
      <c r="G10" s="71"/>
      <c r="H10" s="71"/>
      <c r="I10" s="71"/>
      <c r="J10" s="71"/>
      <c r="K10" s="71"/>
      <c r="L10" s="71"/>
      <c r="M10" s="71"/>
      <c r="N10" s="71"/>
      <c r="O10" s="71"/>
      <c r="P10" s="126" t="s">
        <v>154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3"/>
      <c r="AK10" s="128" t="s">
        <v>156</v>
      </c>
      <c r="AL10" s="129"/>
      <c r="AM10" s="129"/>
      <c r="AN10" s="129"/>
      <c r="AO10" s="40" t="s">
        <v>127</v>
      </c>
      <c r="AP10" s="129" t="s">
        <v>157</v>
      </c>
      <c r="AQ10" s="129"/>
      <c r="AR10" s="129"/>
      <c r="AS10" s="130"/>
      <c r="AT10" s="236"/>
    </row>
    <row r="11" spans="1:51" ht="14.45" customHeight="1">
      <c r="A11" s="78" t="s">
        <v>83</v>
      </c>
      <c r="B11" s="79"/>
      <c r="C11" s="113" t="s">
        <v>158</v>
      </c>
      <c r="D11" s="114"/>
      <c r="E11" s="89" t="s">
        <v>159</v>
      </c>
      <c r="F11" s="90"/>
      <c r="G11" s="71">
        <v>521982298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 t="s">
        <v>162</v>
      </c>
      <c r="S11" s="87"/>
      <c r="T11" s="87"/>
      <c r="U11" s="87"/>
      <c r="V11" s="30" t="s">
        <v>8</v>
      </c>
      <c r="W11" s="86" t="s">
        <v>163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5" t="s">
        <v>155</v>
      </c>
      <c r="AM11" s="125"/>
      <c r="AN11" s="125"/>
      <c r="AO11" s="125"/>
      <c r="AP11" s="125"/>
      <c r="AQ11" s="125"/>
      <c r="AR11" s="125"/>
      <c r="AS11" s="39" t="s">
        <v>126</v>
      </c>
      <c r="AT11" s="236">
        <v>44</v>
      </c>
    </row>
    <row r="12" spans="1:51" ht="18" customHeight="1">
      <c r="A12" s="78"/>
      <c r="B12" s="79"/>
      <c r="C12" s="116" t="s">
        <v>160</v>
      </c>
      <c r="D12" s="117"/>
      <c r="E12" s="118" t="s">
        <v>161</v>
      </c>
      <c r="F12" s="119"/>
      <c r="G12" s="71"/>
      <c r="H12" s="71"/>
      <c r="I12" s="71"/>
      <c r="J12" s="71"/>
      <c r="K12" s="71"/>
      <c r="L12" s="71"/>
      <c r="M12" s="71"/>
      <c r="N12" s="71"/>
      <c r="O12" s="71"/>
      <c r="P12" s="126" t="s">
        <v>164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3"/>
      <c r="AK12" s="128" t="s">
        <v>165</v>
      </c>
      <c r="AL12" s="129"/>
      <c r="AM12" s="129"/>
      <c r="AN12" s="129"/>
      <c r="AO12" s="40" t="s">
        <v>127</v>
      </c>
      <c r="AP12" s="129" t="s">
        <v>166</v>
      </c>
      <c r="AQ12" s="129"/>
      <c r="AR12" s="129"/>
      <c r="AS12" s="130"/>
      <c r="AT12" s="236"/>
    </row>
    <row r="13" spans="1:51" ht="15" customHeight="1">
      <c r="A13" s="78" t="s">
        <v>84</v>
      </c>
      <c r="B13" s="79"/>
      <c r="C13" s="113" t="s">
        <v>167</v>
      </c>
      <c r="D13" s="114"/>
      <c r="E13" s="89" t="s">
        <v>168</v>
      </c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237"/>
    </row>
    <row r="14" spans="1:51" ht="18" customHeight="1">
      <c r="A14" s="78"/>
      <c r="B14" s="79"/>
      <c r="C14" s="116" t="s">
        <v>169</v>
      </c>
      <c r="D14" s="117"/>
      <c r="E14" s="118" t="s">
        <v>170</v>
      </c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237"/>
    </row>
    <row r="15" spans="1:51" ht="15" customHeight="1">
      <c r="A15" s="123" t="s">
        <v>98</v>
      </c>
      <c r="B15" s="79"/>
      <c r="C15" s="113" t="s">
        <v>158</v>
      </c>
      <c r="D15" s="114"/>
      <c r="E15" s="89" t="s">
        <v>159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162</v>
      </c>
      <c r="S15" s="87"/>
      <c r="T15" s="87"/>
      <c r="U15" s="87"/>
      <c r="V15" s="29" t="s">
        <v>8</v>
      </c>
      <c r="W15" s="86" t="s">
        <v>163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5" t="s">
        <v>155</v>
      </c>
      <c r="AM15" s="125"/>
      <c r="AN15" s="125"/>
      <c r="AO15" s="125"/>
      <c r="AP15" s="125"/>
      <c r="AQ15" s="125"/>
      <c r="AR15" s="125"/>
      <c r="AS15" s="39" t="s">
        <v>126</v>
      </c>
      <c r="AT15" s="236">
        <v>44</v>
      </c>
    </row>
    <row r="16" spans="1:51" ht="18" customHeight="1">
      <c r="A16" s="78"/>
      <c r="B16" s="79"/>
      <c r="C16" s="116" t="s">
        <v>160</v>
      </c>
      <c r="D16" s="117"/>
      <c r="E16" s="118" t="s">
        <v>161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6" t="s">
        <v>164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3"/>
      <c r="AK16" s="128" t="s">
        <v>165</v>
      </c>
      <c r="AL16" s="129"/>
      <c r="AM16" s="129"/>
      <c r="AN16" s="129"/>
      <c r="AO16" s="40" t="s">
        <v>127</v>
      </c>
      <c r="AP16" s="129" t="s">
        <v>166</v>
      </c>
      <c r="AQ16" s="129"/>
      <c r="AR16" s="129"/>
      <c r="AS16" s="130"/>
      <c r="AT16" s="236"/>
    </row>
    <row r="17" spans="1:46">
      <c r="A17" s="78" t="s">
        <v>0</v>
      </c>
      <c r="B17" s="79"/>
      <c r="C17" s="135" t="str">
        <f>IF(P16="","",P16)</f>
        <v>千葉県成田市大室1077-4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5" t="str">
        <f>IF(AL15="","",AL15&amp;"-"&amp;AK16&amp;"-"&amp;AP16)</f>
        <v>0476-36-1297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 t="s">
        <v>171</v>
      </c>
      <c r="D21" s="57"/>
      <c r="E21" s="57">
        <v>1531</v>
      </c>
      <c r="F21" s="57"/>
      <c r="G21" s="57">
        <v>8026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1" t="s">
        <v>130</v>
      </c>
      <c r="B23" s="120" t="s">
        <v>86</v>
      </c>
      <c r="C23" s="136" t="s">
        <v>105</v>
      </c>
      <c r="D23" s="137"/>
      <c r="E23" s="138" t="s">
        <v>106</v>
      </c>
      <c r="F23" s="139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5" t="s">
        <v>99</v>
      </c>
      <c r="Q23" s="120"/>
      <c r="R23" s="120"/>
      <c r="S23" s="120"/>
      <c r="T23" s="20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9"/>
      <c r="C24" s="146" t="s">
        <v>103</v>
      </c>
      <c r="D24" s="147"/>
      <c r="E24" s="148" t="s">
        <v>104</v>
      </c>
      <c r="F24" s="14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7"/>
      <c r="U24" s="1"/>
      <c r="V24" s="1"/>
      <c r="W24" s="1"/>
      <c r="X24" s="1"/>
      <c r="Y24" s="131" t="s">
        <v>100</v>
      </c>
      <c r="Z24" s="132"/>
      <c r="AA24" s="132"/>
      <c r="AB24" s="132"/>
      <c r="AC24" s="132"/>
      <c r="AD24" s="132"/>
      <c r="AE24" s="132"/>
      <c r="AF24" s="132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4" t="s">
        <v>172</v>
      </c>
      <c r="C25" s="113" t="s">
        <v>173</v>
      </c>
      <c r="D25" s="114"/>
      <c r="E25" s="89" t="s">
        <v>174</v>
      </c>
      <c r="F25" s="90"/>
      <c r="G25" s="100">
        <v>6</v>
      </c>
      <c r="H25" s="96"/>
      <c r="I25" s="94" t="s">
        <v>177</v>
      </c>
      <c r="J25" s="95"/>
      <c r="K25" s="95"/>
      <c r="L25" s="96"/>
      <c r="M25" s="100">
        <v>516893483</v>
      </c>
      <c r="N25" s="95"/>
      <c r="O25" s="96"/>
      <c r="P25" s="100">
        <v>160</v>
      </c>
      <c r="Q25" s="95"/>
      <c r="R25" s="95"/>
      <c r="S25" s="95"/>
      <c r="T25" s="101"/>
      <c r="U25" s="1"/>
      <c r="V25" s="1"/>
      <c r="W25" s="1"/>
      <c r="X25" s="1"/>
      <c r="Y25" s="103">
        <v>11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175</v>
      </c>
      <c r="D26" s="117"/>
      <c r="E26" s="118" t="s">
        <v>176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158</v>
      </c>
      <c r="D27" s="114"/>
      <c r="E27" s="89" t="s">
        <v>178</v>
      </c>
      <c r="F27" s="90"/>
      <c r="G27" s="100">
        <v>6</v>
      </c>
      <c r="H27" s="96"/>
      <c r="I27" s="94" t="s">
        <v>133</v>
      </c>
      <c r="J27" s="95"/>
      <c r="K27" s="95"/>
      <c r="L27" s="96"/>
      <c r="M27" s="100">
        <v>518037512</v>
      </c>
      <c r="N27" s="95"/>
      <c r="O27" s="96"/>
      <c r="P27" s="100">
        <v>158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160</v>
      </c>
      <c r="D28" s="117"/>
      <c r="E28" s="118" t="s">
        <v>179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180</v>
      </c>
      <c r="D29" s="114"/>
      <c r="E29" s="89" t="s">
        <v>181</v>
      </c>
      <c r="F29" s="90"/>
      <c r="G29" s="100">
        <v>6</v>
      </c>
      <c r="H29" s="96"/>
      <c r="I29" s="94" t="s">
        <v>133</v>
      </c>
      <c r="J29" s="95"/>
      <c r="K29" s="95"/>
      <c r="L29" s="96"/>
      <c r="M29" s="100">
        <v>518037529</v>
      </c>
      <c r="N29" s="95"/>
      <c r="O29" s="96"/>
      <c r="P29" s="100">
        <v>155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182</v>
      </c>
      <c r="D30" s="117"/>
      <c r="E30" s="118" t="s">
        <v>183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184</v>
      </c>
      <c r="D31" s="114"/>
      <c r="E31" s="89" t="s">
        <v>185</v>
      </c>
      <c r="F31" s="90"/>
      <c r="G31" s="100">
        <v>6</v>
      </c>
      <c r="H31" s="96"/>
      <c r="I31" s="94" t="s">
        <v>133</v>
      </c>
      <c r="J31" s="95"/>
      <c r="K31" s="95"/>
      <c r="L31" s="96"/>
      <c r="M31" s="100">
        <v>519020889</v>
      </c>
      <c r="N31" s="95"/>
      <c r="O31" s="96"/>
      <c r="P31" s="100">
        <v>149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186</v>
      </c>
      <c r="D32" s="117"/>
      <c r="E32" s="118" t="s">
        <v>187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1" t="s">
        <v>129</v>
      </c>
      <c r="Z32" s="132"/>
      <c r="AA32" s="132"/>
      <c r="AB32" s="132"/>
      <c r="AC32" s="132"/>
      <c r="AD32" s="132"/>
      <c r="AE32" s="132"/>
      <c r="AF32" s="132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188</v>
      </c>
      <c r="D33" s="114"/>
      <c r="E33" s="89" t="s">
        <v>189</v>
      </c>
      <c r="F33" s="90"/>
      <c r="G33" s="100">
        <v>6</v>
      </c>
      <c r="H33" s="96"/>
      <c r="I33" s="94" t="s">
        <v>192</v>
      </c>
      <c r="J33" s="95"/>
      <c r="K33" s="95"/>
      <c r="L33" s="96"/>
      <c r="M33" s="100">
        <v>520443622</v>
      </c>
      <c r="N33" s="95"/>
      <c r="O33" s="96"/>
      <c r="P33" s="100">
        <v>151</v>
      </c>
      <c r="Q33" s="95"/>
      <c r="R33" s="95"/>
      <c r="S33" s="95"/>
      <c r="T33" s="101"/>
      <c r="U33" s="1"/>
      <c r="V33" s="1"/>
      <c r="W33" s="1"/>
      <c r="X33" s="1"/>
      <c r="Y33" s="199">
        <v>1</v>
      </c>
      <c r="Z33" s="200"/>
      <c r="AA33" s="200"/>
      <c r="AB33" s="200"/>
      <c r="AC33" s="200"/>
      <c r="AD33" s="200"/>
      <c r="AE33" s="200"/>
      <c r="AF33" s="200"/>
      <c r="AG33" s="2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190</v>
      </c>
      <c r="D34" s="117"/>
      <c r="E34" s="118" t="s">
        <v>191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2"/>
      <c r="Z34" s="203"/>
      <c r="AA34" s="203"/>
      <c r="AB34" s="203"/>
      <c r="AC34" s="203"/>
      <c r="AD34" s="203"/>
      <c r="AE34" s="203"/>
      <c r="AF34" s="203"/>
      <c r="AG34" s="20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193</v>
      </c>
      <c r="D35" s="114"/>
      <c r="E35" s="89" t="s">
        <v>194</v>
      </c>
      <c r="F35" s="90"/>
      <c r="G35" s="100">
        <v>5</v>
      </c>
      <c r="H35" s="96"/>
      <c r="I35" s="94" t="s">
        <v>177</v>
      </c>
      <c r="J35" s="95"/>
      <c r="K35" s="95"/>
      <c r="L35" s="96"/>
      <c r="M35" s="100">
        <v>518812836</v>
      </c>
      <c r="N35" s="95"/>
      <c r="O35" s="96"/>
      <c r="P35" s="100">
        <v>144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195</v>
      </c>
      <c r="D36" s="117"/>
      <c r="E36" s="118" t="s">
        <v>217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196</v>
      </c>
      <c r="D37" s="114"/>
      <c r="E37" s="89" t="s">
        <v>197</v>
      </c>
      <c r="F37" s="90"/>
      <c r="G37" s="100">
        <v>5</v>
      </c>
      <c r="H37" s="96"/>
      <c r="I37" s="94" t="s">
        <v>133</v>
      </c>
      <c r="J37" s="95"/>
      <c r="K37" s="95"/>
      <c r="L37" s="96"/>
      <c r="M37" s="100">
        <v>518812829</v>
      </c>
      <c r="N37" s="95"/>
      <c r="O37" s="96"/>
      <c r="P37" s="100">
        <v>133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198</v>
      </c>
      <c r="D38" s="117"/>
      <c r="E38" s="118" t="s">
        <v>199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200</v>
      </c>
      <c r="D39" s="114"/>
      <c r="E39" s="89" t="s">
        <v>201</v>
      </c>
      <c r="F39" s="90"/>
      <c r="G39" s="100">
        <v>5</v>
      </c>
      <c r="H39" s="96"/>
      <c r="I39" s="94" t="s">
        <v>204</v>
      </c>
      <c r="J39" s="95"/>
      <c r="K39" s="95"/>
      <c r="L39" s="96"/>
      <c r="M39" s="100">
        <v>519752643</v>
      </c>
      <c r="N39" s="95"/>
      <c r="O39" s="96"/>
      <c r="P39" s="100">
        <v>136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202</v>
      </c>
      <c r="D40" s="117"/>
      <c r="E40" s="118" t="s">
        <v>203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205</v>
      </c>
      <c r="D41" s="114"/>
      <c r="E41" s="89" t="s">
        <v>206</v>
      </c>
      <c r="F41" s="90"/>
      <c r="G41" s="100">
        <v>5</v>
      </c>
      <c r="H41" s="96"/>
      <c r="I41" s="94" t="s">
        <v>177</v>
      </c>
      <c r="J41" s="95"/>
      <c r="K41" s="95"/>
      <c r="L41" s="96"/>
      <c r="M41" s="100">
        <v>520428070</v>
      </c>
      <c r="N41" s="95"/>
      <c r="O41" s="96"/>
      <c r="P41" s="100">
        <v>141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207</v>
      </c>
      <c r="D42" s="117"/>
      <c r="E42" s="118" t="s">
        <v>208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173</v>
      </c>
      <c r="D43" s="114"/>
      <c r="E43" s="89" t="s">
        <v>209</v>
      </c>
      <c r="F43" s="90"/>
      <c r="G43" s="100">
        <v>4</v>
      </c>
      <c r="H43" s="96"/>
      <c r="I43" s="94" t="s">
        <v>177</v>
      </c>
      <c r="J43" s="95"/>
      <c r="K43" s="95"/>
      <c r="L43" s="96"/>
      <c r="M43" s="100">
        <v>520428063</v>
      </c>
      <c r="N43" s="95"/>
      <c r="O43" s="96"/>
      <c r="P43" s="100">
        <v>130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175</v>
      </c>
      <c r="D44" s="117"/>
      <c r="E44" s="118" t="s">
        <v>210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184</v>
      </c>
      <c r="D45" s="114"/>
      <c r="E45" s="89" t="s">
        <v>211</v>
      </c>
      <c r="F45" s="90"/>
      <c r="G45" s="100">
        <v>3</v>
      </c>
      <c r="H45" s="96"/>
      <c r="I45" s="94" t="s">
        <v>133</v>
      </c>
      <c r="J45" s="95"/>
      <c r="K45" s="95"/>
      <c r="L45" s="96"/>
      <c r="M45" s="100">
        <v>520818291</v>
      </c>
      <c r="N45" s="95"/>
      <c r="O45" s="96"/>
      <c r="P45" s="100">
        <v>123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186</v>
      </c>
      <c r="D46" s="117"/>
      <c r="E46" s="118" t="s">
        <v>212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196</v>
      </c>
      <c r="D47" s="114"/>
      <c r="E47" s="89" t="s">
        <v>213</v>
      </c>
      <c r="F47" s="90"/>
      <c r="G47" s="100">
        <v>3</v>
      </c>
      <c r="H47" s="96"/>
      <c r="I47" s="94" t="s">
        <v>132</v>
      </c>
      <c r="J47" s="95"/>
      <c r="K47" s="95"/>
      <c r="L47" s="96"/>
      <c r="M47" s="100">
        <v>520818284</v>
      </c>
      <c r="N47" s="95"/>
      <c r="O47" s="96"/>
      <c r="P47" s="100">
        <v>126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3"/>
      <c r="B48" s="154"/>
      <c r="C48" s="155" t="s">
        <v>198</v>
      </c>
      <c r="D48" s="156"/>
      <c r="E48" s="157" t="s">
        <v>214</v>
      </c>
      <c r="F48" s="158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3" t="s">
        <v>216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38">
        <f>LEN(A55)</f>
        <v>70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11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22010</v>
      </c>
      <c r="B7" s="13" t="str">
        <f>IF(入力!C3="","",入力!C3)</f>
        <v>下総ドルフィンズ</v>
      </c>
      <c r="C7" s="13" t="str">
        <f>IF(入力!C2="","",入力!C2)</f>
        <v>シモフサドルフィンス゛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JR成田</v>
      </c>
      <c r="S7" s="13" t="str">
        <f>IF(入力!AE5="","",入力!AE5)</f>
        <v>滑河</v>
      </c>
      <c r="T7" s="13"/>
      <c r="U7" s="13">
        <f>IF(入力!C4="","",入力!C4)</f>
        <v>430534511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宮</v>
      </c>
      <c r="D16" s="13" t="str">
        <f>IF(入力!E8="","",入力!E8)</f>
        <v>清美</v>
      </c>
      <c r="E16" s="13" t="str">
        <f>IF(入力!C7="","",入力!C7)</f>
        <v>ミヤ</v>
      </c>
      <c r="F16" s="13" t="str">
        <f>IF(入力!E7="","",入力!E7)</f>
        <v>キヨミ</v>
      </c>
      <c r="G16" s="13">
        <f>IF(入力!G7="","",入力!G7)</f>
        <v>516771652</v>
      </c>
      <c r="H16" s="13">
        <f>IF(入力!J7="","",入力!J7)</f>
        <v>304049</v>
      </c>
      <c r="I16" s="13" t="str">
        <f>IF(入力!M7="","",入力!M7)</f>
        <v/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0107</v>
      </c>
      <c r="T16" s="13" t="str">
        <f>IF(入力!P8="","",入力!P8)</f>
        <v>千葉県成田市猿山469</v>
      </c>
      <c r="U16" s="13" t="str">
        <f>IF(入力!AL7="","",入力!AL7)</f>
        <v>0476</v>
      </c>
      <c r="V16" s="13" t="str">
        <f>IF(入力!AK8="","",入力!AK8)</f>
        <v>96</v>
      </c>
      <c r="W16" s="13" t="str">
        <f>IF(入力!AP8="","",入力!AP8)</f>
        <v>0013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一鍬田</v>
      </c>
      <c r="D17" s="13" t="str">
        <f>IF(入力!E10="","",入力!E10)</f>
        <v>信吉</v>
      </c>
      <c r="E17" s="13" t="str">
        <f>IF(入力!C9="","",入力!C9)</f>
        <v>ヒトクワタ</v>
      </c>
      <c r="F17" s="13" t="str">
        <f>IF(入力!E9="","",入力!E9)</f>
        <v>シンキチ</v>
      </c>
      <c r="G17" s="13">
        <f>IF(入力!G9="","",入力!G9)</f>
        <v>519027449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63</v>
      </c>
      <c r="M17" s="13"/>
      <c r="N17" s="13"/>
      <c r="O17" s="13"/>
      <c r="P17" s="13"/>
      <c r="Q17" s="13"/>
      <c r="R17" s="13" t="str">
        <f>IF(入力!R9="","",入力!R9)</f>
        <v>287</v>
      </c>
      <c r="S17" s="13" t="str">
        <f>IF(入力!W9="","",入力!W9)</f>
        <v>0048</v>
      </c>
      <c r="T17" s="13" t="str">
        <f>IF(入力!P10="","",入力!P10)</f>
        <v>千葉県香取市西和田699</v>
      </c>
      <c r="U17" s="13" t="str">
        <f>IF(入力!AL9="","",入力!AL9)</f>
        <v>0476</v>
      </c>
      <c r="V17" s="13" t="str">
        <f>IF(入力!AK10="","",入力!AK10)</f>
        <v>54</v>
      </c>
      <c r="W17" s="13" t="str">
        <f>IF(入力!AP10="","",入力!AP10)</f>
        <v>6511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上原</v>
      </c>
      <c r="D20" s="13" t="str">
        <f>IF(入力!E12="","",入力!E12)</f>
        <v>隆之</v>
      </c>
      <c r="E20" s="13" t="str">
        <f>IF(入力!C11="","",入力!C11)</f>
        <v>ウエハラ</v>
      </c>
      <c r="F20" s="13" t="str">
        <f>IF(入力!E11="","",入力!E11)</f>
        <v>タカユキ</v>
      </c>
      <c r="G20" s="13">
        <f>IF(入力!G11="","",入力!G11)</f>
        <v>521982298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286</v>
      </c>
      <c r="S20" s="13" t="str">
        <f>IF(入力!W11="","",入力!W11)</f>
        <v>0821</v>
      </c>
      <c r="T20" s="13" t="str">
        <f>IF(入力!P12="","",入力!P12)</f>
        <v>千葉県成田市大室1077-4</v>
      </c>
      <c r="U20" s="13" t="str">
        <f>IF(入力!AL11="","",入力!AL11)</f>
        <v>0476</v>
      </c>
      <c r="V20" s="13" t="str">
        <f>IF(入力!AK12="","",入力!AK12)</f>
        <v>36</v>
      </c>
      <c r="W20" s="13" t="str">
        <f>IF(入力!AP12="","",入力!AP12)</f>
        <v>1297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上原</v>
      </c>
      <c r="D22" s="13" t="str">
        <f>IF(入力!E16="","",入力!E16)</f>
        <v>隆之</v>
      </c>
      <c r="E22" s="13" t="str">
        <f>IF(入力!C15="","",入力!C15)</f>
        <v>ウエハラ</v>
      </c>
      <c r="F22" s="13" t="str">
        <f>IF(入力!E15="","",入力!E15)</f>
        <v>タカユキ</v>
      </c>
      <c r="G22" s="13"/>
      <c r="H22" s="13"/>
      <c r="I22" s="13"/>
      <c r="J22" s="13"/>
      <c r="K22" s="13"/>
      <c r="L22" s="13">
        <f>IF(入力!AT15="","",入力!AT15)</f>
        <v>44</v>
      </c>
      <c r="M22" s="13"/>
      <c r="N22" s="13" t="str">
        <f>IF(入力!C21="","",入力!C21)</f>
        <v>090</v>
      </c>
      <c r="O22" s="13">
        <f>IF(入力!E21="","",入力!E21)</f>
        <v>1531</v>
      </c>
      <c r="P22" s="13">
        <f>IF(入力!G21="","",入力!G21)</f>
        <v>8026</v>
      </c>
      <c r="Q22" s="13"/>
      <c r="R22" s="13" t="str">
        <f>IF(入力!R15="","",入力!R15)</f>
        <v>286</v>
      </c>
      <c r="S22" s="13" t="str">
        <f>IF(入力!W15="","",入力!W15)</f>
        <v>0821</v>
      </c>
      <c r="T22" s="13" t="str">
        <f>IF(入力!P16="","",入力!P16)</f>
        <v>千葉県成田市大室1077-4</v>
      </c>
      <c r="U22" s="13" t="str">
        <f>IF(入力!AL15="","",入力!AL15)</f>
        <v>0476</v>
      </c>
      <c r="V22" s="13" t="str">
        <f>IF(入力!AK16="","",入力!AK16)</f>
        <v>36</v>
      </c>
      <c r="W22" s="13" t="str">
        <f>IF(入力!AP16="","",入力!AP16)</f>
        <v>1297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宮</v>
      </c>
      <c r="D23" s="13" t="str">
        <f>IF(入力!$E$14="","",入力!$E$14)</f>
        <v>清美</v>
      </c>
      <c r="E23" s="13" t="str">
        <f>IF(入力!$C$13="","",入力!$C$13)</f>
        <v>ミヤ</v>
      </c>
      <c r="F23" s="13" t="str">
        <f>IF(入力!$E$13="","",入力!$E$13)</f>
        <v>キヨミ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富澤</v>
      </c>
      <c r="D24" s="54" t="str">
        <f>VLOOKUP($B$51,$A$53:$F$352,4)</f>
        <v>七星</v>
      </c>
      <c r="E24" s="54" t="str">
        <f>VLOOKUP($B$51,$A$53:$F$352,5)</f>
        <v>トミザワ</v>
      </c>
      <c r="F24" s="54" t="str">
        <f>VLOOKUP($B$51,$A$53:$F$352,6)</f>
        <v>ナナセ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富澤</v>
      </c>
      <c r="D53" s="13" t="str">
        <f>IF(入力!E26="","",入力!E26)</f>
        <v>七星</v>
      </c>
      <c r="E53" s="13" t="str">
        <f>IF(入力!C25="","",入力!C25)</f>
        <v>トミザワ</v>
      </c>
      <c r="F53" s="13" t="str">
        <f>IF(入力!E25="","",入力!E25)</f>
        <v>ナナセ</v>
      </c>
      <c r="G53" s="13">
        <f>IF(入力!M25="","",入力!M25)</f>
        <v>516893483</v>
      </c>
      <c r="H53" s="13" t="str">
        <f>IF(入力!I25="","",入力!I25)</f>
        <v>成田市立下総みどり学園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上原</v>
      </c>
      <c r="D54" s="13" t="str">
        <f>IF(入力!E28="","",入力!E28)</f>
        <v>穂夏</v>
      </c>
      <c r="E54" s="13" t="str">
        <f>IF(入力!C27="","",入力!C27)</f>
        <v>ウエハラ</v>
      </c>
      <c r="F54" s="13" t="str">
        <f>IF(入力!E27="","",入力!E27)</f>
        <v>ホノカ</v>
      </c>
      <c r="G54" s="13">
        <f>IF(入力!M27="","",入力!M27)</f>
        <v>518037512</v>
      </c>
      <c r="H54" s="13" t="str">
        <f>IF(入力!I27="","",入力!I27)</f>
        <v>成田市立久住小学校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山下</v>
      </c>
      <c r="D55" s="13" t="str">
        <f>IF(入力!E30="","",入力!E30)</f>
        <v>杏実</v>
      </c>
      <c r="E55" s="13" t="str">
        <f>IF(入力!C29="","",入力!C29)</f>
        <v>ヤマシタ</v>
      </c>
      <c r="F55" s="13" t="str">
        <f>IF(入力!E29="","",入力!E29)</f>
        <v>アミ</v>
      </c>
      <c r="G55" s="13">
        <f>IF(入力!M29="","",入力!M29)</f>
        <v>518037529</v>
      </c>
      <c r="H55" s="13" t="str">
        <f>IF(入力!I29="","",入力!I29)</f>
        <v>成田市立久住小学校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荒居</v>
      </c>
      <c r="D56" s="13" t="str">
        <f>IF(入力!E32="","",入力!E32)</f>
        <v>晴</v>
      </c>
      <c r="E56" s="13" t="str">
        <f>IF(入力!C31="","",入力!C31)</f>
        <v>アライ</v>
      </c>
      <c r="F56" s="13" t="str">
        <f>IF(入力!E31="","",入力!E31)</f>
        <v>ハル</v>
      </c>
      <c r="G56" s="13">
        <f>IF(入力!M31="","",入力!M31)</f>
        <v>519020889</v>
      </c>
      <c r="H56" s="13" t="str">
        <f>IF(入力!I31="","",入力!I31)</f>
        <v>成田市立久住小学校</v>
      </c>
      <c r="I56" s="13">
        <f>IF(入力!G31="","",入力!G31)</f>
        <v>6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佐々木</v>
      </c>
      <c r="D57" s="13" t="str">
        <f>IF(入力!E34="","",入力!E34)</f>
        <v>心夏</v>
      </c>
      <c r="E57" s="13" t="str">
        <f>IF(入力!C33="","",入力!C33)</f>
        <v>ササキ</v>
      </c>
      <c r="F57" s="13" t="str">
        <f>IF(入力!E33="","",入力!E33)</f>
        <v>ココナ</v>
      </c>
      <c r="G57" s="13">
        <f>IF(入力!M33="","",入力!M33)</f>
        <v>520443622</v>
      </c>
      <c r="H57" s="13" t="str">
        <f>IF(入力!I33="","",入力!I33)</f>
        <v>成田市立中台小学校</v>
      </c>
      <c r="I57" s="13">
        <f>IF(入力!G33="","",入力!G33)</f>
        <v>6</v>
      </c>
      <c r="J57" s="13">
        <f>IF(入力!P33="","",入力!P33)</f>
        <v>151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平野</v>
      </c>
      <c r="D58" s="13" t="str">
        <f>IF(入力!E36="","",入力!E36)</f>
        <v>咲稀</v>
      </c>
      <c r="E58" s="13" t="str">
        <f>IF(入力!C35="","",入力!C35)</f>
        <v>ヒラノ</v>
      </c>
      <c r="F58" s="13" t="str">
        <f>IF(入力!E35="","",入力!E35)</f>
        <v>サキ</v>
      </c>
      <c r="G58" s="13">
        <f>IF(入力!M35="","",入力!M35)</f>
        <v>518812836</v>
      </c>
      <c r="H58" s="13" t="str">
        <f>IF(入力!I35="","",入力!I35)</f>
        <v>成田市立下総みどり学園</v>
      </c>
      <c r="I58" s="13">
        <f>IF(入力!G35="","",入力!G35)</f>
        <v>5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乾</v>
      </c>
      <c r="D59" s="13" t="str">
        <f>IF(入力!E38="","",入力!E38)</f>
        <v>唯花</v>
      </c>
      <c r="E59" s="13" t="str">
        <f>IF(入力!C37="","",入力!C37)</f>
        <v>イヌイ</v>
      </c>
      <c r="F59" s="13" t="str">
        <f>IF(入力!E37="","",入力!E37)</f>
        <v>ユイカ</v>
      </c>
      <c r="G59" s="13">
        <f>IF(入力!M37="","",入力!M37)</f>
        <v>518812829</v>
      </c>
      <c r="H59" s="13" t="str">
        <f>IF(入力!I37="","",入力!I37)</f>
        <v>成田市立久住小学校</v>
      </c>
      <c r="I59" s="13">
        <f>IF(入力!G37="","",入力!G37)</f>
        <v>5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大野</v>
      </c>
      <c r="D60" s="13" t="str">
        <f>IF(入力!E40="","",入力!E40)</f>
        <v>栞愛</v>
      </c>
      <c r="E60" s="13" t="str">
        <f>IF(入力!C39="","",入力!C39)</f>
        <v>オオノ</v>
      </c>
      <c r="F60" s="13" t="str">
        <f>IF(入力!E39="","",入力!E39)</f>
        <v>カンナ</v>
      </c>
      <c r="G60" s="13">
        <f>IF(入力!M39="","",入力!M39)</f>
        <v>519752643</v>
      </c>
      <c r="H60" s="13" t="str">
        <f>IF(入力!I39="","",入力!I39)</f>
        <v>神崎町立神崎小学校</v>
      </c>
      <c r="I60" s="13">
        <f>IF(入力!G39="","",入力!G39)</f>
        <v>5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飯嶋</v>
      </c>
      <c r="D61" s="13" t="str">
        <f>IF(入力!E42="","",入力!E42)</f>
        <v>芽生</v>
      </c>
      <c r="E61" s="13" t="str">
        <f>IF(入力!C41="","",入力!C41)</f>
        <v>イイジマ</v>
      </c>
      <c r="F61" s="13" t="str">
        <f>IF(入力!E41="","",入力!E41)</f>
        <v>メイ</v>
      </c>
      <c r="G61" s="13">
        <f>IF(入力!M41="","",入力!M41)</f>
        <v>520428070</v>
      </c>
      <c r="H61" s="13" t="str">
        <f>IF(入力!I41="","",入力!I41)</f>
        <v>成田市立下総みどり学園</v>
      </c>
      <c r="I61" s="13">
        <f>IF(入力!G41="","",入力!G41)</f>
        <v>5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富澤</v>
      </c>
      <c r="D62" s="13" t="str">
        <f>IF(入力!E44="","",入力!E44)</f>
        <v>星南</v>
      </c>
      <c r="E62" s="13" t="str">
        <f>IF(入力!C43="","",入力!C43)</f>
        <v>トミザワ</v>
      </c>
      <c r="F62" s="13" t="str">
        <f>IF(入力!E43="","",入力!E43)</f>
        <v>セイナ</v>
      </c>
      <c r="G62" s="13">
        <f>IF(入力!M43="","",入力!M43)</f>
        <v>520428063</v>
      </c>
      <c r="H62" s="13" t="str">
        <f>IF(入力!I43="","",入力!I43)</f>
        <v>成田市立下総みどり学園</v>
      </c>
      <c r="I62" s="13">
        <f>IF(入力!G43="","",入力!G43)</f>
        <v>4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荒居</v>
      </c>
      <c r="D63" s="13" t="str">
        <f>IF(入力!E46="","",入力!E46)</f>
        <v>昴</v>
      </c>
      <c r="E63" s="13" t="str">
        <f>IF(入力!C45="","",入力!C45)</f>
        <v>アライ</v>
      </c>
      <c r="F63" s="13" t="str">
        <f>IF(入力!E45="","",入力!E45)</f>
        <v>スバル</v>
      </c>
      <c r="G63" s="13">
        <f>IF(入力!M45="","",入力!M45)</f>
        <v>520818291</v>
      </c>
      <c r="H63" s="13" t="str">
        <f>IF(入力!I45="","",入力!I45)</f>
        <v>成田市立久住小学校</v>
      </c>
      <c r="I63" s="13">
        <f>IF(入力!G45="","",入力!G45)</f>
        <v>3</v>
      </c>
      <c r="J63" s="13">
        <f>IF(入力!P45="","",入力!P45)</f>
        <v>123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乾</v>
      </c>
      <c r="D64" s="13" t="str">
        <f>IF(入力!E48="","",入力!E48)</f>
        <v>愛里</v>
      </c>
      <c r="E64" s="13" t="str">
        <f>IF(入力!C47="","",入力!C47)</f>
        <v>イヌイ</v>
      </c>
      <c r="F64" s="13" t="str">
        <f>IF(入力!E47="","",入力!E47)</f>
        <v>アイリ</v>
      </c>
      <c r="G64" s="13">
        <f>IF(入力!M47="","",入力!M47)</f>
        <v>520818284</v>
      </c>
      <c r="H64" s="13" t="str">
        <f>IF(入力!I47="","",入力!I47)</f>
        <v>成田市立久住小学校</v>
      </c>
      <c r="I64" s="13">
        <f>IF(入力!G47="","",入力!G47)</f>
        <v>3</v>
      </c>
      <c r="J64" s="13">
        <f>IF(入力!P47="","",入力!P47)</f>
        <v>126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上原隆之</cp:lastModifiedBy>
  <cp:lastPrinted>2016-05-09T15:17:35Z</cp:lastPrinted>
  <dcterms:created xsi:type="dcterms:W3CDTF">2014-04-05T09:56:00Z</dcterms:created>
  <dcterms:modified xsi:type="dcterms:W3CDTF">2022-05-23T09:04:21Z</dcterms:modified>
</cp:coreProperties>
</file>