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デスクトップ\"/>
    </mc:Choice>
  </mc:AlternateContent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0" yWindow="0" windowWidth="20490" windowHeight="91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V55" i="8" l="1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<sst xmlns="http://schemas.openxmlformats.org/spreadsheetml/2006/main" count="303" uniqueCount="231">
  <si>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</si>
  <si>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</si>
  <si>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</si>
  <si>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</si>
  <si>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</si>
  <si>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</si>
  <si>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</si>
  <si>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</si>
  <si>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</si>
  <si>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</si>
  <si>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</si>
  <si>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</si>
  <si>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</si>
  <si>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</si>
  <si>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</si>
  <si>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</si>
  <si>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</si>
  <si>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</si>
  <si>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</si>
  <si>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</si>
  <si>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</si>
  <si>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</si>
  <si>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</si>
  <si>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</si>
  <si>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</si>
  <si>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</si>
  <si>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</si>
  <si>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</si>
  <si>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</si>
  <si>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</si>
  <si>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</si>
  <si>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</si>
  <si>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</si>
  <si>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</si>
  <si>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</si>
  <si>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</si>
  <si>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</si>
  <si>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</si>
  <si>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</si>
  <si>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</si>
  <si>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</si>
  <si>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</si>
  <si>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</si>
  <si>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</si>
  <si>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</si>
  <si>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</si>
  <si>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</si>
  <si>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</si>
  <si>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</si>
  <si>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</si>
  <si>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</si>
  <si>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</si>
  <si>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</si>
  <si>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</si>
  <si>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</si>
  <si>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</si>
  <si>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</si>
  <si>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</si>
  <si>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</si>
  <si>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</si>
  <si>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</si>
  <si>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</si>
  <si>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</si>
  <si>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</si>
  <si>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</si>
  <si>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</si>
  <si>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</si>
  <si>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</si>
  <si>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</si>
  <si>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</si>
  <si>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</si>
  <si>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</si>
  <si>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</si>
  <si>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</si>
  <si>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</si>
  <si>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</si>
  <si>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</si>
  <si>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</si>
  <si>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</si>
  <si>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</si>
  <si>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</si>
  <si>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</si>
  <si>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</si>
  <si>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</si>
  <si>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</si>
  <si>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</si>
  <si>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</si>
  <si>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</si>
  <si>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</si>
  <si>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</si>
  <si>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</si>
  <si>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</si>
  <si>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</si>
  <si>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</si>
  <si>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</si>
  <si>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</si>
  <si>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</si>
  <si>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</si>
  <si>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</si>
  <si>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</si>
  <si>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</si>
  <si>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</si>
  <si>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</si>
  <si>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</si>
  <si>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</si>
  <si>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</si>
  <si>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</si>
  <si>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</si>
  <si>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</si>
  <si>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</si>
  <si>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</si>
  <si>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</si>
  <si>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</si>
  <si>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</si>
  <si>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</si>
  <si>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</si>
  <si>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</si>
  <si>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</si>
  <si>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</si>
  <si>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</si>
  <si>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</si>
  <si>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</si>
  <si>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</si>
  <si>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</si>
  <si>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</si>
  <si>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</si>
  <si>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</si>
  <si>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</si>
  <si>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</si>
  <si>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</si>
  <si>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</si>
  <si>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</si>
  <si>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成田ドルフィンズ</t>
    <rPh sb="0" eb="2">
      <t>ナリタ</t>
    </rPh>
    <phoneticPr fontId="2"/>
  </si>
  <si>
    <t>ナリタ ドルフィンズ</t>
    <phoneticPr fontId="2"/>
  </si>
  <si>
    <t>成田市</t>
    <rPh sb="0" eb="2">
      <t>ナリタ</t>
    </rPh>
    <rPh sb="2" eb="3">
      <t>シ</t>
    </rPh>
    <phoneticPr fontId="2"/>
  </si>
  <si>
    <r>
      <t xml:space="preserve">JR </t>
    </r>
    <r>
      <rPr>
        <sz val="8"/>
        <color indexed="8"/>
        <rFont val="ＭＳ Ｐゴシック"/>
        <family val="3"/>
        <charset val="128"/>
      </rPr>
      <t>成田</t>
    </r>
    <rPh sb="3" eb="5">
      <t>ナリタ</t>
    </rPh>
    <phoneticPr fontId="2"/>
  </si>
  <si>
    <t>滑河</t>
    <rPh sb="0" eb="2">
      <t>ナメガワ</t>
    </rPh>
    <phoneticPr fontId="2"/>
  </si>
  <si>
    <t>宮</t>
    <rPh sb="0" eb="1">
      <t>ミヤ</t>
    </rPh>
    <phoneticPr fontId="2"/>
  </si>
  <si>
    <t>清美</t>
    <rPh sb="0" eb="2">
      <t>キヨミ</t>
    </rPh>
    <phoneticPr fontId="2"/>
  </si>
  <si>
    <t>ミヤ</t>
    <phoneticPr fontId="2"/>
  </si>
  <si>
    <t>キヨミ</t>
    <phoneticPr fontId="2"/>
  </si>
  <si>
    <t>289</t>
    <phoneticPr fontId="2"/>
  </si>
  <si>
    <t>0107</t>
    <phoneticPr fontId="2"/>
  </si>
  <si>
    <t>千葉県成田市猿山469</t>
    <rPh sb="0" eb="3">
      <t>チバケン</t>
    </rPh>
    <rPh sb="3" eb="5">
      <t>ナリタ</t>
    </rPh>
    <rPh sb="5" eb="6">
      <t>シ</t>
    </rPh>
    <rPh sb="6" eb="8">
      <t>サルヤマ</t>
    </rPh>
    <phoneticPr fontId="2"/>
  </si>
  <si>
    <t>0476</t>
    <phoneticPr fontId="2"/>
  </si>
  <si>
    <t>96</t>
    <phoneticPr fontId="2"/>
  </si>
  <si>
    <t>0013</t>
    <phoneticPr fontId="2"/>
  </si>
  <si>
    <t>荒居</t>
    <rPh sb="0" eb="2">
      <t>アライ</t>
    </rPh>
    <phoneticPr fontId="2"/>
  </si>
  <si>
    <t>健司</t>
    <rPh sb="0" eb="2">
      <t>ケンジ</t>
    </rPh>
    <phoneticPr fontId="2"/>
  </si>
  <si>
    <t>286</t>
    <phoneticPr fontId="2"/>
  </si>
  <si>
    <t>0823</t>
    <phoneticPr fontId="2"/>
  </si>
  <si>
    <t>36</t>
    <phoneticPr fontId="2"/>
  </si>
  <si>
    <t>8912</t>
    <phoneticPr fontId="2"/>
  </si>
  <si>
    <t>①</t>
    <phoneticPr fontId="2"/>
  </si>
  <si>
    <t>スバル</t>
    <phoneticPr fontId="2"/>
  </si>
  <si>
    <t>アライ</t>
    <phoneticPr fontId="2"/>
  </si>
  <si>
    <t>ケンジ</t>
    <phoneticPr fontId="2"/>
  </si>
  <si>
    <t>アライ</t>
    <phoneticPr fontId="2"/>
  </si>
  <si>
    <t>昴</t>
    <rPh sb="0" eb="1">
      <t>スバル</t>
    </rPh>
    <phoneticPr fontId="2"/>
  </si>
  <si>
    <t>成田市立久住小学校</t>
    <rPh sb="0" eb="2">
      <t>ナリタ</t>
    </rPh>
    <rPh sb="2" eb="4">
      <t>シリツ</t>
    </rPh>
    <rPh sb="4" eb="9">
      <t>クズミショウガッコウ</t>
    </rPh>
    <phoneticPr fontId="2"/>
  </si>
  <si>
    <t>イヌイ</t>
    <phoneticPr fontId="2"/>
  </si>
  <si>
    <t>アイリ</t>
    <phoneticPr fontId="2"/>
  </si>
  <si>
    <t>乾</t>
    <rPh sb="0" eb="1">
      <t>イヌイ</t>
    </rPh>
    <phoneticPr fontId="2"/>
  </si>
  <si>
    <t>愛里</t>
    <rPh sb="0" eb="2">
      <t>アイリ</t>
    </rPh>
    <phoneticPr fontId="2"/>
  </si>
  <si>
    <t>ヤマグチ</t>
    <phoneticPr fontId="2"/>
  </si>
  <si>
    <t>ユイ</t>
    <phoneticPr fontId="2"/>
  </si>
  <si>
    <t>山口</t>
    <rPh sb="0" eb="2">
      <t>ヤマグチ</t>
    </rPh>
    <phoneticPr fontId="2"/>
  </si>
  <si>
    <t>結愛</t>
    <rPh sb="0" eb="1">
      <t>ユイ</t>
    </rPh>
    <rPh sb="1" eb="2">
      <t>アイ</t>
    </rPh>
    <phoneticPr fontId="2"/>
  </si>
  <si>
    <t>成田市立下総みどり学園</t>
    <rPh sb="0" eb="2">
      <t>ナリタ</t>
    </rPh>
    <rPh sb="2" eb="4">
      <t>シリツ</t>
    </rPh>
    <rPh sb="4" eb="6">
      <t>シモフサ</t>
    </rPh>
    <rPh sb="9" eb="11">
      <t>ガクエン</t>
    </rPh>
    <phoneticPr fontId="2"/>
  </si>
  <si>
    <t>トコヨダ</t>
    <phoneticPr fontId="2"/>
  </si>
  <si>
    <t>ユナ</t>
    <phoneticPr fontId="2"/>
  </si>
  <si>
    <t>常世田</t>
    <rPh sb="0" eb="3">
      <t>トコヨダ</t>
    </rPh>
    <phoneticPr fontId="2"/>
  </si>
  <si>
    <t>侑奈</t>
    <rPh sb="0" eb="2">
      <t>ユウナ</t>
    </rPh>
    <phoneticPr fontId="2"/>
  </si>
  <si>
    <t>成田市立美郷台小学校</t>
    <rPh sb="0" eb="4">
      <t>ナリタシリツ</t>
    </rPh>
    <rPh sb="4" eb="10">
      <t>ミサトダイショウガッコウ</t>
    </rPh>
    <phoneticPr fontId="2"/>
  </si>
  <si>
    <t>ヨシオカ</t>
    <phoneticPr fontId="2"/>
  </si>
  <si>
    <t>ソナ</t>
    <phoneticPr fontId="2"/>
  </si>
  <si>
    <t>吉岡</t>
    <rPh sb="0" eb="2">
      <t>ヨシオカ</t>
    </rPh>
    <phoneticPr fontId="2"/>
  </si>
  <si>
    <t>奏和</t>
    <rPh sb="0" eb="1">
      <t>ソウ</t>
    </rPh>
    <rPh sb="1" eb="2">
      <t>ワ</t>
    </rPh>
    <phoneticPr fontId="2"/>
  </si>
  <si>
    <t>イワダテ</t>
    <phoneticPr fontId="2"/>
  </si>
  <si>
    <t>岩立</t>
    <rPh sb="0" eb="2">
      <t>イワダテ</t>
    </rPh>
    <phoneticPr fontId="2"/>
  </si>
  <si>
    <t>愛梨</t>
    <rPh sb="0" eb="2">
      <t>アイリ</t>
    </rPh>
    <phoneticPr fontId="2"/>
  </si>
  <si>
    <t>アイリ</t>
    <phoneticPr fontId="2"/>
  </si>
  <si>
    <t>ワカサ</t>
    <phoneticPr fontId="2"/>
  </si>
  <si>
    <t>ヒナノ</t>
    <phoneticPr fontId="2"/>
  </si>
  <si>
    <t>陽夏乃</t>
    <rPh sb="0" eb="1">
      <t>ヒ</t>
    </rPh>
    <rPh sb="1" eb="2">
      <t>ナツ</t>
    </rPh>
    <rPh sb="2" eb="3">
      <t>ノ</t>
    </rPh>
    <phoneticPr fontId="2"/>
  </si>
  <si>
    <t>若狭</t>
    <rPh sb="0" eb="2">
      <t>ワカサ</t>
    </rPh>
    <phoneticPr fontId="2"/>
  </si>
  <si>
    <t>シオヤ</t>
    <phoneticPr fontId="2"/>
  </si>
  <si>
    <t>ミル</t>
    <phoneticPr fontId="2"/>
  </si>
  <si>
    <t>塩谷</t>
    <rPh sb="0" eb="2">
      <t>シオヤ</t>
    </rPh>
    <phoneticPr fontId="2"/>
  </si>
  <si>
    <t>海瑠</t>
    <rPh sb="0" eb="1">
      <t>ウミ</t>
    </rPh>
    <rPh sb="1" eb="2">
      <t>ル</t>
    </rPh>
    <phoneticPr fontId="2"/>
  </si>
  <si>
    <t>カミヤ</t>
    <phoneticPr fontId="2"/>
  </si>
  <si>
    <t>カスミ</t>
    <phoneticPr fontId="2"/>
  </si>
  <si>
    <t>紙谷</t>
    <rPh sb="0" eb="2">
      <t>カミヤ</t>
    </rPh>
    <phoneticPr fontId="2"/>
  </si>
  <si>
    <t>花寿美</t>
    <rPh sb="0" eb="1">
      <t>ハナ</t>
    </rPh>
    <rPh sb="1" eb="3">
      <t>トシミ</t>
    </rPh>
    <phoneticPr fontId="2"/>
  </si>
  <si>
    <t>タカハシ</t>
    <phoneticPr fontId="2"/>
  </si>
  <si>
    <t>コハル</t>
    <phoneticPr fontId="2"/>
  </si>
  <si>
    <t>心晴</t>
    <rPh sb="0" eb="2">
      <t>コハル</t>
    </rPh>
    <phoneticPr fontId="2"/>
  </si>
  <si>
    <t>石井</t>
    <rPh sb="0" eb="2">
      <t>イシイ</t>
    </rPh>
    <phoneticPr fontId="2"/>
  </si>
  <si>
    <t>イシイ</t>
    <phoneticPr fontId="2"/>
  </si>
  <si>
    <t>茉帆</t>
    <rPh sb="0" eb="1">
      <t>マツ</t>
    </rPh>
    <rPh sb="1" eb="2">
      <t>ホ</t>
    </rPh>
    <phoneticPr fontId="2"/>
  </si>
  <si>
    <t>マホ</t>
    <phoneticPr fontId="2"/>
  </si>
  <si>
    <t>ミヤモト</t>
    <phoneticPr fontId="2"/>
  </si>
  <si>
    <t>カホ</t>
    <phoneticPr fontId="2"/>
  </si>
  <si>
    <t>宮本</t>
    <rPh sb="0" eb="2">
      <t>ミヤモト</t>
    </rPh>
    <phoneticPr fontId="2"/>
  </si>
  <si>
    <t>華帆</t>
    <rPh sb="0" eb="2">
      <t>カホ</t>
    </rPh>
    <phoneticPr fontId="2"/>
  </si>
  <si>
    <t>サトウ</t>
    <phoneticPr fontId="2"/>
  </si>
  <si>
    <t>佐藤</t>
    <rPh sb="0" eb="2">
      <t>サトウ</t>
    </rPh>
    <phoneticPr fontId="2"/>
  </si>
  <si>
    <t>環</t>
    <rPh sb="0" eb="1">
      <t>ワ</t>
    </rPh>
    <phoneticPr fontId="2"/>
  </si>
  <si>
    <t>ミヤモト</t>
    <phoneticPr fontId="2"/>
  </si>
  <si>
    <t>マホ</t>
    <phoneticPr fontId="2"/>
  </si>
  <si>
    <t>眞帆</t>
    <rPh sb="0" eb="1">
      <t>マコト</t>
    </rPh>
    <rPh sb="1" eb="2">
      <t>ホ</t>
    </rPh>
    <phoneticPr fontId="2"/>
  </si>
  <si>
    <t>キムラ</t>
    <phoneticPr fontId="2"/>
  </si>
  <si>
    <t>木村</t>
    <rPh sb="0" eb="2">
      <t>キムラ</t>
    </rPh>
    <phoneticPr fontId="2"/>
  </si>
  <si>
    <t>和華</t>
    <rPh sb="0" eb="1">
      <t>ワ</t>
    </rPh>
    <rPh sb="1" eb="2">
      <t>カ</t>
    </rPh>
    <phoneticPr fontId="2"/>
  </si>
  <si>
    <t>ワカ</t>
    <phoneticPr fontId="2"/>
  </si>
  <si>
    <t>タマキ</t>
    <phoneticPr fontId="2"/>
  </si>
  <si>
    <t>香取市立佐原小学校</t>
    <rPh sb="0" eb="2">
      <t>カトリ</t>
    </rPh>
    <rPh sb="2" eb="3">
      <t>シ</t>
    </rPh>
    <rPh sb="3" eb="4">
      <t>リツ</t>
    </rPh>
    <rPh sb="4" eb="6">
      <t>サワラ</t>
    </rPh>
    <rPh sb="6" eb="9">
      <t>ショウガッコウ</t>
    </rPh>
    <phoneticPr fontId="2"/>
  </si>
  <si>
    <t>成田市立豊住小学校</t>
    <rPh sb="0" eb="2">
      <t>ナリタ</t>
    </rPh>
    <rPh sb="2" eb="4">
      <t>シリツ</t>
    </rPh>
    <rPh sb="4" eb="6">
      <t>トヨズミ</t>
    </rPh>
    <rPh sb="6" eb="9">
      <t>ショウガッコウ</t>
    </rPh>
    <phoneticPr fontId="2"/>
  </si>
  <si>
    <t>成田市立平成小学校</t>
    <rPh sb="0" eb="2">
      <t>ナリタ</t>
    </rPh>
    <rPh sb="2" eb="4">
      <t>シリツ</t>
    </rPh>
    <rPh sb="4" eb="6">
      <t>ヘイセイ</t>
    </rPh>
    <rPh sb="6" eb="9">
      <t>ショウガッコウ</t>
    </rPh>
    <phoneticPr fontId="2"/>
  </si>
  <si>
    <t>成田市立神宮寺小学校</t>
    <rPh sb="0" eb="2">
      <t>ナリタ</t>
    </rPh>
    <rPh sb="2" eb="4">
      <t>シリツ</t>
    </rPh>
    <rPh sb="4" eb="7">
      <t>ジングウジ</t>
    </rPh>
    <rPh sb="7" eb="10">
      <t>ショウガッコウ</t>
    </rPh>
    <phoneticPr fontId="2"/>
  </si>
  <si>
    <t>成田市立久住小学校</t>
    <phoneticPr fontId="2"/>
  </si>
  <si>
    <t>千葉県成田市小泉475-42</t>
    <rPh sb="0" eb="3">
      <t>チバケン</t>
    </rPh>
    <rPh sb="3" eb="5">
      <t>ナリタ</t>
    </rPh>
    <rPh sb="5" eb="6">
      <t>シ</t>
    </rPh>
    <rPh sb="6" eb="8">
      <t>コイズミ</t>
    </rPh>
    <phoneticPr fontId="2"/>
  </si>
  <si>
    <t>千葉県成田市西大須1862</t>
    <rPh sb="0" eb="3">
      <t>チバケン</t>
    </rPh>
    <rPh sb="3" eb="5">
      <t>ナリタ</t>
    </rPh>
    <rPh sb="5" eb="6">
      <t>シ</t>
    </rPh>
    <rPh sb="6" eb="7">
      <t>ニシ</t>
    </rPh>
    <rPh sb="7" eb="9">
      <t>オオス</t>
    </rPh>
    <phoneticPr fontId="2"/>
  </si>
  <si>
    <t>090</t>
    <phoneticPr fontId="2"/>
  </si>
  <si>
    <t>2413</t>
    <phoneticPr fontId="2"/>
  </si>
  <si>
    <t>7930</t>
    <phoneticPr fontId="2"/>
  </si>
  <si>
    <t>0159</t>
    <phoneticPr fontId="2"/>
  </si>
  <si>
    <t>080</t>
    <phoneticPr fontId="2"/>
  </si>
  <si>
    <t>1164</t>
    <phoneticPr fontId="2"/>
  </si>
  <si>
    <t>私たち成田ドルフィンズは、少ない練習時間内にしっかり集中して練習しています。声を出してコミュニケーションを取ることを大切に取り組んでいます。ひとつひとつしっかりボールを繋いで勝利を目指します。</t>
    <rPh sb="0" eb="1">
      <t>ワタシ</t>
    </rPh>
    <rPh sb="3" eb="5">
      <t>ナリタ</t>
    </rPh>
    <rPh sb="13" eb="14">
      <t>スク</t>
    </rPh>
    <rPh sb="16" eb="18">
      <t>レンシュウ</t>
    </rPh>
    <rPh sb="18" eb="20">
      <t>ジカン</t>
    </rPh>
    <rPh sb="20" eb="21">
      <t>ナイ</t>
    </rPh>
    <rPh sb="26" eb="28">
      <t>シュウチュウ</t>
    </rPh>
    <rPh sb="30" eb="32">
      <t>レンシュウ</t>
    </rPh>
    <rPh sb="38" eb="39">
      <t>コエ</t>
    </rPh>
    <rPh sb="40" eb="41">
      <t>ダ</t>
    </rPh>
    <rPh sb="53" eb="54">
      <t>ト</t>
    </rPh>
    <rPh sb="58" eb="60">
      <t>タイセツ</t>
    </rPh>
    <rPh sb="61" eb="62">
      <t>ト</t>
    </rPh>
    <rPh sb="63" eb="64">
      <t>ク</t>
    </rPh>
    <rPh sb="84" eb="85">
      <t>ツナ</t>
    </rPh>
    <rPh sb="87" eb="89">
      <t>ショウリ</t>
    </rPh>
    <rPh sb="90" eb="92">
      <t>メザ</t>
    </rPh>
    <phoneticPr fontId="2"/>
  </si>
  <si>
    <t>髙橋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</si>
</sst>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1" fillId="0" borderId="37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4" fillId="0" borderId="39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Fill="1" applyBorder="1" applyAlignment="1" applyProtection="1">
      <alignment horizontal="center" vertical="center"/>
      <protection locked="0"/>
    </xf>
    <xf numFmtId="0" fontId="1" fillId="0" borderId="54" xfId="0" applyFont="1" applyFill="1" applyBorder="1" applyAlignment="1" applyProtection="1">
      <alignment horizontal="center" vertical="center"/>
      <protection locked="0"/>
    </xf>
    <xf numFmtId="0" fontId="4" fillId="0" borderId="55" xfId="0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 vertical="center"/>
      <protection locked="0"/>
    </xf>
    <xf numFmtId="0" fontId="4" fillId="0" borderId="56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19" fillId="0" borderId="1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1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" zoomScaleNormal="100" zoomScaleSheetLayoutView="100" workbookViewId="0">
      <selection activeCell="G43" sqref="G43:H44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4" t="s">
        <v>119</v>
      </c>
      <c r="K2" s="221"/>
      <c r="L2" s="221"/>
      <c r="M2" s="221"/>
      <c r="N2" s="221"/>
      <c r="O2" s="222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18" t="s">
        <v>91</v>
      </c>
      <c r="K3" s="219"/>
      <c r="L3" s="219"/>
      <c r="M3" s="219"/>
      <c r="N3" s="219"/>
      <c r="O3" s="220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1" t="s">
        <v>113</v>
      </c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430534511</v>
      </c>
      <c r="D4" s="224"/>
      <c r="E4" s="224"/>
      <c r="F4" s="224"/>
      <c r="G4" s="224"/>
      <c r="H4" s="224"/>
      <c r="I4" s="225"/>
      <c r="J4" s="234" t="s">
        <v>117</v>
      </c>
      <c r="K4" s="235"/>
      <c r="L4" s="235"/>
      <c r="M4" s="235"/>
      <c r="N4" s="235"/>
      <c r="O4" s="236"/>
      <c r="P4" s="166" t="s">
        <v>94</v>
      </c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4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8">
        <v>22010</v>
      </c>
      <c r="K5" s="198"/>
      <c r="L5" s="198"/>
      <c r="M5" s="198"/>
      <c r="N5" s="198"/>
      <c r="O5" s="198"/>
      <c r="P5" s="167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8" t="s">
        <v>136</v>
      </c>
      <c r="AF5" s="167"/>
      <c r="AG5" s="167"/>
      <c r="AH5" s="167"/>
      <c r="AI5" s="167"/>
      <c r="AJ5" s="167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1"/>
      <c r="C6" s="144" t="s">
        <v>107</v>
      </c>
      <c r="D6" s="145"/>
      <c r="E6" s="146" t="s">
        <v>108</v>
      </c>
      <c r="F6" s="147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8" t="s">
        <v>95</v>
      </c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50" t="s">
        <v>96</v>
      </c>
      <c r="AL6" s="150"/>
      <c r="AM6" s="150"/>
      <c r="AN6" s="150"/>
      <c r="AO6" s="150"/>
      <c r="AP6" s="150"/>
      <c r="AQ6" s="150"/>
      <c r="AR6" s="150"/>
      <c r="AS6" s="150"/>
      <c r="AT6" s="34" t="s">
        <v>124</v>
      </c>
    </row>
    <row r="7" spans="1:51" ht="13.5" customHeight="1">
      <c r="A7" s="72"/>
      <c r="B7" s="141"/>
      <c r="C7" s="111" t="s">
        <v>139</v>
      </c>
      <c r="D7" s="112"/>
      <c r="E7" s="113" t="s">
        <v>140</v>
      </c>
      <c r="F7" s="114"/>
      <c r="G7" s="200">
        <v>516771652</v>
      </c>
      <c r="H7" s="200"/>
      <c r="I7" s="200"/>
      <c r="J7" s="200">
        <v>304049</v>
      </c>
      <c r="K7" s="200"/>
      <c r="L7" s="200"/>
      <c r="M7" s="200"/>
      <c r="N7" s="200"/>
      <c r="O7" s="200"/>
      <c r="P7" s="174" t="s">
        <v>7</v>
      </c>
      <c r="Q7" s="175"/>
      <c r="R7" s="143" t="s">
        <v>141</v>
      </c>
      <c r="S7" s="143"/>
      <c r="T7" s="143"/>
      <c r="U7" s="143"/>
      <c r="V7" s="27" t="s">
        <v>8</v>
      </c>
      <c r="W7" s="135" t="s">
        <v>142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66</v>
      </c>
    </row>
    <row r="8" spans="1:51" ht="18" customHeight="1">
      <c r="A8" s="72"/>
      <c r="B8" s="141"/>
      <c r="C8" s="115" t="s">
        <v>137</v>
      </c>
      <c r="D8" s="116"/>
      <c r="E8" s="117" t="s">
        <v>138</v>
      </c>
      <c r="F8" s="118"/>
      <c r="G8" s="200"/>
      <c r="H8" s="200"/>
      <c r="I8" s="200"/>
      <c r="J8" s="200"/>
      <c r="K8" s="200"/>
      <c r="L8" s="200"/>
      <c r="M8" s="200"/>
      <c r="N8" s="200"/>
      <c r="O8" s="200"/>
      <c r="P8" s="137" t="s">
        <v>143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145</v>
      </c>
      <c r="AL8" s="62"/>
      <c r="AM8" s="62"/>
      <c r="AN8" s="62"/>
      <c r="AO8" s="37" t="s">
        <v>11</v>
      </c>
      <c r="AP8" s="62" t="s">
        <v>146</v>
      </c>
      <c r="AQ8" s="62"/>
      <c r="AR8" s="62"/>
      <c r="AS8" s="63"/>
      <c r="AT8" s="53"/>
    </row>
    <row r="9" spans="1:51" ht="14.45" customHeight="1">
      <c r="A9" s="72" t="s">
        <v>82</v>
      </c>
      <c r="B9" s="141"/>
      <c r="C9" s="111" t="s">
        <v>157</v>
      </c>
      <c r="D9" s="112"/>
      <c r="E9" s="113" t="s">
        <v>156</v>
      </c>
      <c r="F9" s="114"/>
      <c r="G9" s="200">
        <v>523105503</v>
      </c>
      <c r="H9" s="200"/>
      <c r="I9" s="200"/>
      <c r="J9" s="200"/>
      <c r="K9" s="200"/>
      <c r="L9" s="200"/>
      <c r="M9" s="200"/>
      <c r="N9" s="200"/>
      <c r="O9" s="200"/>
      <c r="P9" s="174" t="s">
        <v>7</v>
      </c>
      <c r="Q9" s="175"/>
      <c r="R9" s="143" t="s">
        <v>149</v>
      </c>
      <c r="S9" s="143"/>
      <c r="T9" s="143"/>
      <c r="U9" s="143"/>
      <c r="V9" s="27" t="s">
        <v>8</v>
      </c>
      <c r="W9" s="135" t="s">
        <v>150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60" t="s">
        <v>144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2"/>
      <c r="B10" s="141"/>
      <c r="C10" s="115" t="s">
        <v>147</v>
      </c>
      <c r="D10" s="116"/>
      <c r="E10" s="117" t="s">
        <v>148</v>
      </c>
      <c r="F10" s="118"/>
      <c r="G10" s="200"/>
      <c r="H10" s="200"/>
      <c r="I10" s="200"/>
      <c r="J10" s="200"/>
      <c r="K10" s="200"/>
      <c r="L10" s="200"/>
      <c r="M10" s="200"/>
      <c r="N10" s="200"/>
      <c r="O10" s="200"/>
      <c r="P10" s="137" t="s">
        <v>221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61" t="s">
        <v>151</v>
      </c>
      <c r="AL10" s="62"/>
      <c r="AM10" s="62"/>
      <c r="AN10" s="62"/>
      <c r="AO10" s="37" t="s">
        <v>127</v>
      </c>
      <c r="AP10" s="62" t="s">
        <v>152</v>
      </c>
      <c r="AQ10" s="62"/>
      <c r="AR10" s="62"/>
      <c r="AS10" s="63"/>
      <c r="AT10" s="54"/>
    </row>
    <row r="11" spans="1:51" ht="14.45" customHeight="1">
      <c r="A11" s="72" t="s">
        <v>83</v>
      </c>
      <c r="B11" s="141"/>
      <c r="C11" s="111" t="s">
        <v>178</v>
      </c>
      <c r="D11" s="112"/>
      <c r="E11" s="113" t="s">
        <v>181</v>
      </c>
      <c r="F11" s="114"/>
      <c r="G11" s="200">
        <v>511070427</v>
      </c>
      <c r="H11" s="200"/>
      <c r="I11" s="200"/>
      <c r="J11" s="200"/>
      <c r="K11" s="200"/>
      <c r="L11" s="200"/>
      <c r="M11" s="200"/>
      <c r="N11" s="200"/>
      <c r="O11" s="200"/>
      <c r="P11" s="174" t="s">
        <v>7</v>
      </c>
      <c r="Q11" s="175"/>
      <c r="R11" s="143" t="s">
        <v>141</v>
      </c>
      <c r="S11" s="143"/>
      <c r="T11" s="143"/>
      <c r="U11" s="143"/>
      <c r="V11" s="27" t="s">
        <v>8</v>
      </c>
      <c r="W11" s="135" t="s">
        <v>142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35" t="s">
        <v>125</v>
      </c>
      <c r="AL11" s="60" t="s">
        <v>223</v>
      </c>
      <c r="AM11" s="60"/>
      <c r="AN11" s="60"/>
      <c r="AO11" s="60"/>
      <c r="AP11" s="60"/>
      <c r="AQ11" s="60"/>
      <c r="AR11" s="60"/>
      <c r="AS11" s="36" t="s">
        <v>126</v>
      </c>
      <c r="AT11" s="55">
        <v>22</v>
      </c>
    </row>
    <row r="12" spans="1:51" ht="18" customHeight="1">
      <c r="A12" s="72"/>
      <c r="B12" s="141"/>
      <c r="C12" s="115" t="s">
        <v>179</v>
      </c>
      <c r="D12" s="116"/>
      <c r="E12" s="117" t="s">
        <v>180</v>
      </c>
      <c r="F12" s="118"/>
      <c r="G12" s="200"/>
      <c r="H12" s="200"/>
      <c r="I12" s="200"/>
      <c r="J12" s="200"/>
      <c r="K12" s="200"/>
      <c r="L12" s="200"/>
      <c r="M12" s="200"/>
      <c r="N12" s="200"/>
      <c r="O12" s="200"/>
      <c r="P12" s="137" t="s">
        <v>222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8"/>
      <c r="AK12" s="61" t="s">
        <v>224</v>
      </c>
      <c r="AL12" s="62"/>
      <c r="AM12" s="62"/>
      <c r="AN12" s="62"/>
      <c r="AO12" s="37" t="s">
        <v>127</v>
      </c>
      <c r="AP12" s="62" t="s">
        <v>225</v>
      </c>
      <c r="AQ12" s="62"/>
      <c r="AR12" s="62"/>
      <c r="AS12" s="63"/>
      <c r="AT12" s="54"/>
    </row>
    <row r="13" spans="1:51" ht="15" customHeight="1">
      <c r="A13" s="72" t="s">
        <v>84</v>
      </c>
      <c r="B13" s="141"/>
      <c r="C13" s="111" t="s">
        <v>139</v>
      </c>
      <c r="D13" s="112"/>
      <c r="E13" s="113" t="s">
        <v>140</v>
      </c>
      <c r="F13" s="114"/>
      <c r="G13" s="203"/>
      <c r="H13" s="203"/>
      <c r="I13" s="203"/>
      <c r="J13" s="203"/>
      <c r="K13" s="203"/>
      <c r="L13" s="203"/>
      <c r="M13" s="203"/>
      <c r="N13" s="203"/>
      <c r="O13" s="203"/>
      <c r="P13" s="24"/>
      <c r="Q13" s="25"/>
      <c r="R13" s="160"/>
      <c r="S13" s="160"/>
      <c r="T13" s="160"/>
      <c r="U13" s="160"/>
      <c r="V13" s="26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5"/>
      <c r="AK13" s="38"/>
      <c r="AL13" s="153"/>
      <c r="AM13" s="153"/>
      <c r="AN13" s="153"/>
      <c r="AO13" s="153"/>
      <c r="AP13" s="153"/>
      <c r="AQ13" s="153"/>
      <c r="AR13" s="153"/>
      <c r="AS13" s="39"/>
      <c r="AT13" s="56"/>
    </row>
    <row r="14" spans="1:51" ht="18" customHeight="1">
      <c r="A14" s="72"/>
      <c r="B14" s="141"/>
      <c r="C14" s="115" t="s">
        <v>137</v>
      </c>
      <c r="D14" s="116"/>
      <c r="E14" s="117" t="s">
        <v>138</v>
      </c>
      <c r="F14" s="118"/>
      <c r="G14" s="203"/>
      <c r="H14" s="203"/>
      <c r="I14" s="203"/>
      <c r="J14" s="203"/>
      <c r="K14" s="203"/>
      <c r="L14" s="203"/>
      <c r="M14" s="203"/>
      <c r="N14" s="203"/>
      <c r="O14" s="203"/>
      <c r="P14" s="154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6"/>
      <c r="AK14" s="157"/>
      <c r="AL14" s="158"/>
      <c r="AM14" s="158"/>
      <c r="AN14" s="158"/>
      <c r="AO14" s="40"/>
      <c r="AP14" s="158"/>
      <c r="AQ14" s="158"/>
      <c r="AR14" s="158"/>
      <c r="AS14" s="159"/>
      <c r="AT14" s="56"/>
    </row>
    <row r="15" spans="1:51" ht="15" customHeight="1">
      <c r="A15" s="204" t="s">
        <v>98</v>
      </c>
      <c r="B15" s="141"/>
      <c r="C15" s="111" t="s">
        <v>157</v>
      </c>
      <c r="D15" s="112"/>
      <c r="E15" s="113" t="s">
        <v>156</v>
      </c>
      <c r="F15" s="114"/>
      <c r="G15" s="203"/>
      <c r="H15" s="203"/>
      <c r="I15" s="203"/>
      <c r="J15" s="203"/>
      <c r="K15" s="203"/>
      <c r="L15" s="203"/>
      <c r="M15" s="203"/>
      <c r="N15" s="203"/>
      <c r="O15" s="203"/>
      <c r="P15" s="174" t="s">
        <v>7</v>
      </c>
      <c r="Q15" s="175"/>
      <c r="R15" s="143" t="s">
        <v>149</v>
      </c>
      <c r="S15" s="143"/>
      <c r="T15" s="143"/>
      <c r="U15" s="143"/>
      <c r="V15" s="27" t="s">
        <v>8</v>
      </c>
      <c r="W15" s="135" t="s">
        <v>150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9</v>
      </c>
      <c r="AL15" s="60" t="s">
        <v>144</v>
      </c>
      <c r="AM15" s="60"/>
      <c r="AN15" s="60"/>
      <c r="AO15" s="60"/>
      <c r="AP15" s="60"/>
      <c r="AQ15" s="60"/>
      <c r="AR15" s="60"/>
      <c r="AS15" s="36" t="s">
        <v>10</v>
      </c>
      <c r="AT15" s="54">
        <v>52</v>
      </c>
    </row>
    <row r="16" spans="1:51" ht="18" customHeight="1">
      <c r="A16" s="72"/>
      <c r="B16" s="141"/>
      <c r="C16" s="115" t="s">
        <v>147</v>
      </c>
      <c r="D16" s="116"/>
      <c r="E16" s="117" t="s">
        <v>148</v>
      </c>
      <c r="F16" s="118"/>
      <c r="G16" s="203"/>
      <c r="H16" s="203"/>
      <c r="I16" s="203"/>
      <c r="J16" s="203"/>
      <c r="K16" s="203"/>
      <c r="L16" s="203"/>
      <c r="M16" s="203"/>
      <c r="N16" s="203"/>
      <c r="O16" s="203"/>
      <c r="P16" s="137" t="s">
        <v>221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61" t="s">
        <v>151</v>
      </c>
      <c r="AL16" s="62"/>
      <c r="AM16" s="62"/>
      <c r="AN16" s="62"/>
      <c r="AO16" s="37" t="s">
        <v>8</v>
      </c>
      <c r="AP16" s="62" t="s">
        <v>152</v>
      </c>
      <c r="AQ16" s="62"/>
      <c r="AR16" s="62"/>
      <c r="AS16" s="63"/>
      <c r="AT16" s="54"/>
    </row>
    <row r="17" spans="1:46">
      <c r="A17" s="72" t="s">
        <v>0</v>
      </c>
      <c r="B17" s="141"/>
      <c r="C17" s="192" t="str">
        <f>IF(P16="","",P16)</f>
        <v>千葉県成田市小泉475-42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1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1"/>
      <c r="C19" s="192" t="str">
        <f>IF(AL15="","",AL15&amp;"-"&amp;AK16&amp;"-"&amp;AP16)</f>
        <v>0476-36-8912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1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1"/>
      <c r="C21" s="214" t="s">
        <v>227</v>
      </c>
      <c r="D21" s="206"/>
      <c r="E21" s="205" t="s">
        <v>228</v>
      </c>
      <c r="F21" s="206"/>
      <c r="G21" s="205" t="s">
        <v>226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1" t="s">
        <v>130</v>
      </c>
      <c r="B23" s="139" t="s">
        <v>86</v>
      </c>
      <c r="C23" s="193" t="s">
        <v>105</v>
      </c>
      <c r="D23" s="194"/>
      <c r="E23" s="195" t="s">
        <v>106</v>
      </c>
      <c r="F23" s="196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9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2"/>
      <c r="B24" s="141"/>
      <c r="C24" s="180" t="s">
        <v>103</v>
      </c>
      <c r="D24" s="181"/>
      <c r="E24" s="182" t="s">
        <v>104</v>
      </c>
      <c r="F24" s="183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9" t="s">
        <v>100</v>
      </c>
      <c r="Z24" s="95"/>
      <c r="AA24" s="95"/>
      <c r="AB24" s="95"/>
      <c r="AC24" s="95"/>
      <c r="AD24" s="95"/>
      <c r="AE24" s="95"/>
      <c r="AF24" s="95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97" t="s">
        <v>153</v>
      </c>
      <c r="C25" s="111" t="s">
        <v>155</v>
      </c>
      <c r="D25" s="112"/>
      <c r="E25" s="113" t="s">
        <v>154</v>
      </c>
      <c r="F25" s="114"/>
      <c r="G25" s="99">
        <v>6</v>
      </c>
      <c r="H25" s="100"/>
      <c r="I25" s="185" t="s">
        <v>159</v>
      </c>
      <c r="J25" s="103"/>
      <c r="K25" s="103"/>
      <c r="L25" s="100"/>
      <c r="M25" s="99">
        <v>520818291</v>
      </c>
      <c r="N25" s="103"/>
      <c r="O25" s="100"/>
      <c r="P25" s="99">
        <v>146</v>
      </c>
      <c r="Q25" s="103"/>
      <c r="R25" s="103"/>
      <c r="S25" s="103"/>
      <c r="T25" s="105"/>
      <c r="U25" s="1"/>
      <c r="V25" s="1"/>
      <c r="W25" s="1"/>
      <c r="X25" s="1"/>
      <c r="Y25" s="208">
        <v>14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5" t="s">
        <v>147</v>
      </c>
      <c r="D26" s="116"/>
      <c r="E26" s="117" t="s">
        <v>158</v>
      </c>
      <c r="F26" s="118"/>
      <c r="G26" s="101"/>
      <c r="H26" s="102"/>
      <c r="I26" s="101"/>
      <c r="J26" s="104"/>
      <c r="K26" s="104"/>
      <c r="L26" s="102"/>
      <c r="M26" s="101"/>
      <c r="N26" s="104"/>
      <c r="O26" s="102"/>
      <c r="P26" s="101"/>
      <c r="Q26" s="104"/>
      <c r="R26" s="104"/>
      <c r="S26" s="104"/>
      <c r="T26" s="106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160</v>
      </c>
      <c r="D27" s="112"/>
      <c r="E27" s="113" t="s">
        <v>161</v>
      </c>
      <c r="F27" s="114"/>
      <c r="G27" s="99">
        <v>6</v>
      </c>
      <c r="H27" s="100"/>
      <c r="I27" s="185" t="s">
        <v>159</v>
      </c>
      <c r="J27" s="103"/>
      <c r="K27" s="103"/>
      <c r="L27" s="100"/>
      <c r="M27" s="99">
        <v>520818284</v>
      </c>
      <c r="N27" s="103"/>
      <c r="O27" s="100"/>
      <c r="P27" s="99">
        <v>149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5" t="s">
        <v>162</v>
      </c>
      <c r="D28" s="116"/>
      <c r="E28" s="117" t="s">
        <v>163</v>
      </c>
      <c r="F28" s="118"/>
      <c r="G28" s="101"/>
      <c r="H28" s="102"/>
      <c r="I28" s="101"/>
      <c r="J28" s="104"/>
      <c r="K28" s="104"/>
      <c r="L28" s="102"/>
      <c r="M28" s="101"/>
      <c r="N28" s="104"/>
      <c r="O28" s="102"/>
      <c r="P28" s="101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164</v>
      </c>
      <c r="D29" s="112"/>
      <c r="E29" s="113" t="s">
        <v>165</v>
      </c>
      <c r="F29" s="114"/>
      <c r="G29" s="99">
        <v>6</v>
      </c>
      <c r="H29" s="100"/>
      <c r="I29" s="185" t="s">
        <v>168</v>
      </c>
      <c r="J29" s="103"/>
      <c r="K29" s="103"/>
      <c r="L29" s="100"/>
      <c r="M29" s="99">
        <v>523063094</v>
      </c>
      <c r="N29" s="103"/>
      <c r="O29" s="100"/>
      <c r="P29" s="99">
        <v>155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5" t="s">
        <v>166</v>
      </c>
      <c r="D30" s="116"/>
      <c r="E30" s="117" t="s">
        <v>167</v>
      </c>
      <c r="F30" s="118"/>
      <c r="G30" s="101"/>
      <c r="H30" s="102"/>
      <c r="I30" s="101"/>
      <c r="J30" s="104"/>
      <c r="K30" s="104"/>
      <c r="L30" s="102"/>
      <c r="M30" s="101"/>
      <c r="N30" s="104"/>
      <c r="O30" s="102"/>
      <c r="P30" s="101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169</v>
      </c>
      <c r="D31" s="112"/>
      <c r="E31" s="113" t="s">
        <v>170</v>
      </c>
      <c r="F31" s="114"/>
      <c r="G31" s="99">
        <v>6</v>
      </c>
      <c r="H31" s="100"/>
      <c r="I31" s="185" t="s">
        <v>173</v>
      </c>
      <c r="J31" s="103"/>
      <c r="K31" s="103"/>
      <c r="L31" s="100"/>
      <c r="M31" s="99">
        <v>525337568</v>
      </c>
      <c r="N31" s="103"/>
      <c r="O31" s="100"/>
      <c r="P31" s="99">
        <v>152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5" t="s">
        <v>171</v>
      </c>
      <c r="D32" s="116"/>
      <c r="E32" s="117" t="s">
        <v>172</v>
      </c>
      <c r="F32" s="118"/>
      <c r="G32" s="101"/>
      <c r="H32" s="102"/>
      <c r="I32" s="101"/>
      <c r="J32" s="104"/>
      <c r="K32" s="104"/>
      <c r="L32" s="102"/>
      <c r="M32" s="101"/>
      <c r="N32" s="104"/>
      <c r="O32" s="102"/>
      <c r="P32" s="101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5"/>
      <c r="AA32" s="95"/>
      <c r="AB32" s="95"/>
      <c r="AC32" s="95"/>
      <c r="AD32" s="95"/>
      <c r="AE32" s="95"/>
      <c r="AF32" s="95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174</v>
      </c>
      <c r="D33" s="112"/>
      <c r="E33" s="113" t="s">
        <v>175</v>
      </c>
      <c r="F33" s="114"/>
      <c r="G33" s="99">
        <v>5</v>
      </c>
      <c r="H33" s="100"/>
      <c r="I33" s="185" t="s">
        <v>173</v>
      </c>
      <c r="J33" s="103"/>
      <c r="K33" s="103"/>
      <c r="L33" s="100"/>
      <c r="M33" s="99">
        <v>523837442</v>
      </c>
      <c r="N33" s="103"/>
      <c r="O33" s="100"/>
      <c r="P33" s="99">
        <v>149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03"/>
      <c r="AA33" s="103"/>
      <c r="AB33" s="103"/>
      <c r="AC33" s="103"/>
      <c r="AD33" s="103"/>
      <c r="AE33" s="103"/>
      <c r="AF33" s="103"/>
      <c r="AG33" s="10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5" t="s">
        <v>176</v>
      </c>
      <c r="D34" s="116"/>
      <c r="E34" s="117" t="s">
        <v>177</v>
      </c>
      <c r="F34" s="118"/>
      <c r="G34" s="101"/>
      <c r="H34" s="102"/>
      <c r="I34" s="101"/>
      <c r="J34" s="104"/>
      <c r="K34" s="104"/>
      <c r="L34" s="102"/>
      <c r="M34" s="101"/>
      <c r="N34" s="104"/>
      <c r="O34" s="102"/>
      <c r="P34" s="101"/>
      <c r="Q34" s="104"/>
      <c r="R34" s="104"/>
      <c r="S34" s="104"/>
      <c r="T34" s="106"/>
      <c r="U34" s="1"/>
      <c r="V34" s="1"/>
      <c r="W34" s="1"/>
      <c r="X34" s="1"/>
      <c r="Y34" s="132"/>
      <c r="Z34" s="133"/>
      <c r="AA34" s="133"/>
      <c r="AB34" s="133"/>
      <c r="AC34" s="133"/>
      <c r="AD34" s="133"/>
      <c r="AE34" s="133"/>
      <c r="AF34" s="133"/>
      <c r="AG34" s="1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182</v>
      </c>
      <c r="D35" s="112"/>
      <c r="E35" s="113" t="s">
        <v>183</v>
      </c>
      <c r="F35" s="114"/>
      <c r="G35" s="99">
        <v>5</v>
      </c>
      <c r="H35" s="100"/>
      <c r="I35" s="85" t="s">
        <v>219</v>
      </c>
      <c r="J35" s="65"/>
      <c r="K35" s="65"/>
      <c r="L35" s="66"/>
      <c r="M35" s="99">
        <v>523851868</v>
      </c>
      <c r="N35" s="103"/>
      <c r="O35" s="100"/>
      <c r="P35" s="99">
        <v>142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5" t="s">
        <v>185</v>
      </c>
      <c r="D36" s="116"/>
      <c r="E36" s="117" t="s">
        <v>184</v>
      </c>
      <c r="F36" s="118"/>
      <c r="G36" s="101"/>
      <c r="H36" s="102"/>
      <c r="I36" s="67"/>
      <c r="J36" s="68"/>
      <c r="K36" s="68"/>
      <c r="L36" s="69"/>
      <c r="M36" s="101"/>
      <c r="N36" s="104"/>
      <c r="O36" s="102"/>
      <c r="P36" s="101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186</v>
      </c>
      <c r="D37" s="112"/>
      <c r="E37" s="113" t="s">
        <v>187</v>
      </c>
      <c r="F37" s="114"/>
      <c r="G37" s="99">
        <v>4</v>
      </c>
      <c r="H37" s="100"/>
      <c r="I37" s="185" t="s">
        <v>168</v>
      </c>
      <c r="J37" s="103"/>
      <c r="K37" s="103"/>
      <c r="L37" s="100"/>
      <c r="M37" s="99">
        <v>523522225</v>
      </c>
      <c r="N37" s="103"/>
      <c r="O37" s="100"/>
      <c r="P37" s="99">
        <v>148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188</v>
      </c>
      <c r="D38" s="116"/>
      <c r="E38" s="117" t="s">
        <v>189</v>
      </c>
      <c r="F38" s="118"/>
      <c r="G38" s="101"/>
      <c r="H38" s="102"/>
      <c r="I38" s="101"/>
      <c r="J38" s="104"/>
      <c r="K38" s="104"/>
      <c r="L38" s="102"/>
      <c r="M38" s="101"/>
      <c r="N38" s="104"/>
      <c r="O38" s="102"/>
      <c r="P38" s="101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190</v>
      </c>
      <c r="D39" s="112"/>
      <c r="E39" s="113" t="s">
        <v>191</v>
      </c>
      <c r="F39" s="114"/>
      <c r="G39" s="99">
        <v>4</v>
      </c>
      <c r="H39" s="100"/>
      <c r="I39" s="185" t="s">
        <v>168</v>
      </c>
      <c r="J39" s="103"/>
      <c r="K39" s="103"/>
      <c r="L39" s="100"/>
      <c r="M39" s="99">
        <v>523851875</v>
      </c>
      <c r="N39" s="103"/>
      <c r="O39" s="100"/>
      <c r="P39" s="99">
        <v>143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192</v>
      </c>
      <c r="D40" s="116"/>
      <c r="E40" s="117" t="s">
        <v>193</v>
      </c>
      <c r="F40" s="118"/>
      <c r="G40" s="101"/>
      <c r="H40" s="102"/>
      <c r="I40" s="101"/>
      <c r="J40" s="104"/>
      <c r="K40" s="104"/>
      <c r="L40" s="102"/>
      <c r="M40" s="101"/>
      <c r="N40" s="104"/>
      <c r="O40" s="102"/>
      <c r="P40" s="101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194</v>
      </c>
      <c r="D41" s="112"/>
      <c r="E41" s="113" t="s">
        <v>195</v>
      </c>
      <c r="F41" s="114"/>
      <c r="G41" s="99">
        <v>4</v>
      </c>
      <c r="H41" s="100"/>
      <c r="I41" s="85" t="s">
        <v>218</v>
      </c>
      <c r="J41" s="65"/>
      <c r="K41" s="65"/>
      <c r="L41" s="66"/>
      <c r="M41" s="99">
        <v>525337582</v>
      </c>
      <c r="N41" s="103"/>
      <c r="O41" s="100"/>
      <c r="P41" s="99">
        <v>142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230</v>
      </c>
      <c r="D42" s="116"/>
      <c r="E42" s="117" t="s">
        <v>196</v>
      </c>
      <c r="F42" s="118"/>
      <c r="G42" s="101"/>
      <c r="H42" s="102"/>
      <c r="I42" s="67"/>
      <c r="J42" s="68"/>
      <c r="K42" s="68"/>
      <c r="L42" s="69"/>
      <c r="M42" s="101"/>
      <c r="N42" s="104"/>
      <c r="O42" s="102"/>
      <c r="P42" s="101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198</v>
      </c>
      <c r="D43" s="112"/>
      <c r="E43" s="113" t="s">
        <v>200</v>
      </c>
      <c r="F43" s="114"/>
      <c r="G43" s="99">
        <v>4</v>
      </c>
      <c r="H43" s="100"/>
      <c r="I43" s="85" t="s">
        <v>217</v>
      </c>
      <c r="J43" s="65"/>
      <c r="K43" s="65"/>
      <c r="L43" s="66"/>
      <c r="M43" s="99">
        <v>525472597</v>
      </c>
      <c r="N43" s="103"/>
      <c r="O43" s="100"/>
      <c r="P43" s="99">
        <v>141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197</v>
      </c>
      <c r="D44" s="116"/>
      <c r="E44" s="117" t="s">
        <v>199</v>
      </c>
      <c r="F44" s="118"/>
      <c r="G44" s="101"/>
      <c r="H44" s="102"/>
      <c r="I44" s="67"/>
      <c r="J44" s="68"/>
      <c r="K44" s="68"/>
      <c r="L44" s="69"/>
      <c r="M44" s="101"/>
      <c r="N44" s="104"/>
      <c r="O44" s="102"/>
      <c r="P44" s="101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201</v>
      </c>
      <c r="D45" s="112"/>
      <c r="E45" s="113" t="s">
        <v>202</v>
      </c>
      <c r="F45" s="114"/>
      <c r="G45" s="99">
        <v>4</v>
      </c>
      <c r="H45" s="100"/>
      <c r="I45" s="85" t="s">
        <v>217</v>
      </c>
      <c r="J45" s="65"/>
      <c r="K45" s="65"/>
      <c r="L45" s="66"/>
      <c r="M45" s="99">
        <v>525498290</v>
      </c>
      <c r="N45" s="103"/>
      <c r="O45" s="100"/>
      <c r="P45" s="99">
        <v>142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203</v>
      </c>
      <c r="D46" s="116"/>
      <c r="E46" s="117" t="s">
        <v>204</v>
      </c>
      <c r="F46" s="118"/>
      <c r="G46" s="101"/>
      <c r="H46" s="102"/>
      <c r="I46" s="67"/>
      <c r="J46" s="68"/>
      <c r="K46" s="68"/>
      <c r="L46" s="69"/>
      <c r="M46" s="101"/>
      <c r="N46" s="104"/>
      <c r="O46" s="102"/>
      <c r="P46" s="101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205</v>
      </c>
      <c r="D47" s="112"/>
      <c r="E47" s="113" t="s">
        <v>215</v>
      </c>
      <c r="F47" s="114"/>
      <c r="G47" s="99">
        <v>4</v>
      </c>
      <c r="H47" s="100"/>
      <c r="I47" s="185" t="s">
        <v>216</v>
      </c>
      <c r="J47" s="103"/>
      <c r="K47" s="103"/>
      <c r="L47" s="100"/>
      <c r="M47" s="99">
        <v>525750497</v>
      </c>
      <c r="N47" s="103"/>
      <c r="O47" s="100"/>
      <c r="P47" s="99">
        <v>144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6"/>
      <c r="B48" s="187"/>
      <c r="C48" s="188" t="s">
        <v>206</v>
      </c>
      <c r="D48" s="189"/>
      <c r="E48" s="190" t="s">
        <v>207</v>
      </c>
      <c r="F48" s="191"/>
      <c r="G48" s="171"/>
      <c r="H48" s="184"/>
      <c r="I48" s="171"/>
      <c r="J48" s="172"/>
      <c r="K48" s="172"/>
      <c r="L48" s="184"/>
      <c r="M48" s="171"/>
      <c r="N48" s="172"/>
      <c r="O48" s="184"/>
      <c r="P48" s="171"/>
      <c r="Q48" s="172"/>
      <c r="R48" s="172"/>
      <c r="S48" s="172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2">
        <v>13</v>
      </c>
      <c r="B49" s="73">
        <v>13</v>
      </c>
      <c r="C49" s="75" t="s">
        <v>208</v>
      </c>
      <c r="D49" s="76"/>
      <c r="E49" s="77" t="s">
        <v>209</v>
      </c>
      <c r="F49" s="78"/>
      <c r="G49" s="64">
        <v>2</v>
      </c>
      <c r="H49" s="66"/>
      <c r="I49" s="85" t="s">
        <v>217</v>
      </c>
      <c r="J49" s="65"/>
      <c r="K49" s="65"/>
      <c r="L49" s="66"/>
      <c r="M49" s="64">
        <v>525498306</v>
      </c>
      <c r="N49" s="65"/>
      <c r="O49" s="66"/>
      <c r="P49" s="64">
        <v>136</v>
      </c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 t="s">
        <v>203</v>
      </c>
      <c r="D50" s="80"/>
      <c r="E50" s="81" t="s">
        <v>210</v>
      </c>
      <c r="F50" s="82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75" t="s">
        <v>211</v>
      </c>
      <c r="D51" s="76"/>
      <c r="E51" s="77" t="s">
        <v>214</v>
      </c>
      <c r="F51" s="78"/>
      <c r="G51" s="64">
        <v>2</v>
      </c>
      <c r="H51" s="66"/>
      <c r="I51" s="85" t="s">
        <v>220</v>
      </c>
      <c r="J51" s="65"/>
      <c r="K51" s="65"/>
      <c r="L51" s="66"/>
      <c r="M51" s="64">
        <v>526276774</v>
      </c>
      <c r="N51" s="65"/>
      <c r="O51" s="66"/>
      <c r="P51" s="64">
        <v>135</v>
      </c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 t="s">
        <v>212</v>
      </c>
      <c r="D52" s="91"/>
      <c r="E52" s="92" t="s">
        <v>213</v>
      </c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102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40"/>
      <c r="U54" s="2"/>
      <c r="V54" s="161" t="s">
        <v>120</v>
      </c>
      <c r="W54" s="162"/>
      <c r="X54" s="162"/>
      <c r="Y54" s="162"/>
      <c r="Z54" s="162"/>
      <c r="AA54" s="162"/>
      <c r="AB54" s="162"/>
      <c r="AC54" s="162"/>
      <c r="AD54" s="162"/>
      <c r="AE54" s="162"/>
      <c r="AF54" s="163"/>
      <c r="AG54" s="164"/>
      <c r="AH54" s="164"/>
      <c r="AI54" s="164"/>
      <c r="AJ54" s="16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229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7">
        <f>LEN(A55)</f>
        <v>96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7" t="s">
        <v>12</v>
      </c>
      <c r="B1" s="23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7"/>
      <c r="B2" s="23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8" t="s">
        <v>19</v>
      </c>
      <c r="B4" s="239"/>
      <c r="C4" s="239"/>
      <c r="D4" s="239"/>
      <c r="E4" s="239"/>
      <c r="F4" s="239"/>
      <c r="G4" s="240"/>
      <c r="H4" s="5" t="s">
        <v>20</v>
      </c>
      <c r="I4" s="5" t="s">
        <v>21</v>
      </c>
      <c r="J4" s="241" t="s">
        <v>70</v>
      </c>
      <c r="K4" s="239"/>
      <c r="L4" s="239"/>
      <c r="M4" s="239"/>
      <c r="N4" s="239"/>
      <c r="O4" s="239"/>
      <c r="P4" s="239"/>
      <c r="Q4" s="240"/>
    </row>
    <row r="5" spans="1:41" ht="72" customHeight="1" thickBot="1">
      <c r="A5" s="242"/>
      <c r="B5" s="243"/>
      <c r="C5" s="243"/>
      <c r="D5" s="243"/>
      <c r="E5" s="243"/>
      <c r="F5" s="243"/>
      <c r="G5" s="244"/>
      <c r="H5" s="9" t="str">
        <f>IF(入力!J3="","",入力!J3)</f>
        <v>女子</v>
      </c>
      <c r="I5" s="9">
        <f>入力!Y25</f>
        <v>14</v>
      </c>
      <c r="J5" s="245"/>
      <c r="K5" s="246"/>
      <c r="L5" s="246"/>
      <c r="M5" s="246"/>
      <c r="N5" s="246"/>
      <c r="O5" s="246"/>
      <c r="P5" s="246"/>
      <c r="Q5" s="24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22010</v>
      </c>
      <c r="B7" s="13" t="str">
        <f>IF(入力!C3="","",入力!C3)</f>
        <v>成田ドルフィンズ</v>
      </c>
      <c r="C7" s="13" t="str">
        <f>IF(入力!C2="","",入力!C2)</f>
        <v>ナリタ ドルフィンズ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 成田</v>
      </c>
      <c r="S7" s="13" t="str">
        <f>IF(入力!AE5="","",入力!AE5)</f>
        <v>滑河</v>
      </c>
      <c r="T7" s="13"/>
      <c r="U7" s="13">
        <f>IF(入力!C4="","",入力!C4)</f>
        <v>430534511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宮</v>
      </c>
      <c r="D16" s="13" t="str">
        <f>IF(入力!E8="","",入力!E8)</f>
        <v>清美</v>
      </c>
      <c r="E16" s="13" t="str">
        <f>IF(入力!C7="","",入力!C7)</f>
        <v>ミヤ</v>
      </c>
      <c r="F16" s="13" t="str">
        <f>IF(入力!E7="","",入力!E7)</f>
        <v>キヨミ</v>
      </c>
      <c r="G16" s="13">
        <f>IF(入力!G7="","",入力!G7)</f>
        <v>516771652</v>
      </c>
      <c r="H16" s="13">
        <f>IF(入力!J7="","",入力!J7)</f>
        <v>304049</v>
      </c>
      <c r="I16" s="13" t="str">
        <f>IF(入力!M7="","",入力!M7)</f>
        <v/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0107</v>
      </c>
      <c r="T16" s="13" t="str">
        <f>IF(入力!P8="","",入力!P8)</f>
        <v>千葉県成田市猿山469</v>
      </c>
      <c r="U16" s="13" t="str">
        <f>IF(入力!AL7="","",入力!AL7)</f>
        <v>0476</v>
      </c>
      <c r="V16" s="13" t="str">
        <f>IF(入力!AK8="","",入力!AK8)</f>
        <v>96</v>
      </c>
      <c r="W16" s="13" t="str">
        <f>IF(入力!AP8="","",入力!AP8)</f>
        <v>0013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荒居</v>
      </c>
      <c r="D17" s="13" t="str">
        <f>IF(入力!E10="","",入力!E10)</f>
        <v>健司</v>
      </c>
      <c r="E17" s="13" t="str">
        <f>IF(入力!C9="","",入力!C9)</f>
        <v>アライ</v>
      </c>
      <c r="F17" s="13" t="str">
        <f>IF(入力!E9="","",入力!E9)</f>
        <v>ケンジ</v>
      </c>
      <c r="G17" s="13">
        <f>IF(入力!G9="","",入力!G9)</f>
        <v>523105503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286</v>
      </c>
      <c r="S17" s="13" t="str">
        <f>IF(入力!W9="","",入力!W9)</f>
        <v>0823</v>
      </c>
      <c r="T17" s="13" t="str">
        <f>IF(入力!P10="","",入力!P10)</f>
        <v>千葉県成田市小泉475-42</v>
      </c>
      <c r="U17" s="13" t="str">
        <f>IF(入力!AL9="","",入力!AL9)</f>
        <v>0476</v>
      </c>
      <c r="V17" s="13" t="str">
        <f>IF(入力!AK10="","",入力!AK10)</f>
        <v>36</v>
      </c>
      <c r="W17" s="13" t="str">
        <f>IF(入力!AP10="","",入力!AP10)</f>
        <v>8912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岩立</v>
      </c>
      <c r="D20" s="13" t="str">
        <f>IF(入力!E12="","",入力!E12)</f>
        <v>愛梨</v>
      </c>
      <c r="E20" s="13" t="str">
        <f>IF(入力!C11="","",入力!C11)</f>
        <v>イワダテ</v>
      </c>
      <c r="F20" s="13" t="str">
        <f>IF(入力!E11="","",入力!E11)</f>
        <v>アイリ</v>
      </c>
      <c r="G20" s="13">
        <f>IF(入力!G11="","",入力!G11)</f>
        <v>511070427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22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0107</v>
      </c>
      <c r="T20" s="13" t="str">
        <f>IF(入力!P12="","",入力!P12)</f>
        <v>千葉県成田市西大須1862</v>
      </c>
      <c r="U20" s="13" t="str">
        <f>IF(入力!AL11="","",入力!AL11)</f>
        <v>090</v>
      </c>
      <c r="V20" s="13" t="str">
        <f>IF(入力!AK12="","",入力!AK12)</f>
        <v>2413</v>
      </c>
      <c r="W20" s="13" t="str">
        <f>IF(入力!AP12="","",入力!AP12)</f>
        <v>7930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荒居</v>
      </c>
      <c r="D22" s="13" t="str">
        <f>IF(入力!E16="","",入力!E16)</f>
        <v>健司</v>
      </c>
      <c r="E22" s="13" t="str">
        <f>IF(入力!C15="","",入力!C15)</f>
        <v>アライ</v>
      </c>
      <c r="F22" s="13" t="str">
        <f>IF(入力!E15="","",入力!E15)</f>
        <v>ケンジ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 t="str">
        <f>IF(入力!C21="","",入力!C21)</f>
        <v>080</v>
      </c>
      <c r="O22" s="13" t="str">
        <f>IF(入力!E21="","",入力!E21)</f>
        <v>1164</v>
      </c>
      <c r="P22" s="13" t="str">
        <f>IF(入力!G21="","",入力!G21)</f>
        <v>0159</v>
      </c>
      <c r="Q22" s="13"/>
      <c r="R22" s="13" t="str">
        <f>IF(入力!R15="","",入力!R15)</f>
        <v>286</v>
      </c>
      <c r="S22" s="13" t="str">
        <f>IF(入力!W15="","",入力!W15)</f>
        <v>0823</v>
      </c>
      <c r="T22" s="13" t="str">
        <f>IF(入力!P16="","",入力!P16)</f>
        <v>千葉県成田市小泉475-42</v>
      </c>
      <c r="U22" s="13" t="str">
        <f>IF(入力!AL15="","",入力!AL15)</f>
        <v>0476</v>
      </c>
      <c r="V22" s="13" t="str">
        <f>IF(入力!AK16="","",入力!AK16)</f>
        <v>36</v>
      </c>
      <c r="W22" s="13" t="str">
        <f>IF(入力!AP16="","",入力!AP16)</f>
        <v>8912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宮</v>
      </c>
      <c r="D23" s="13" t="str">
        <f>IF(入力!$E$14="","",入力!$E$14)</f>
        <v>清美</v>
      </c>
      <c r="E23" s="13" t="str">
        <f>IF(入力!$C$13="","",入力!$C$13)</f>
        <v>ミヤ</v>
      </c>
      <c r="F23" s="13" t="str">
        <f>IF(入力!$E$13="","",入力!$E$13)</f>
        <v>キヨミ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荒居</v>
      </c>
      <c r="D24" s="51" t="str">
        <f>VLOOKUP($B$51,$A$53:$F$352,4)</f>
        <v>昴</v>
      </c>
      <c r="E24" s="51" t="str">
        <f>VLOOKUP($B$51,$A$53:$F$352,5)</f>
        <v>アライ</v>
      </c>
      <c r="F24" s="51" t="str">
        <f>VLOOKUP($B$51,$A$53:$F$352,6)</f>
        <v>スバル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荒居</v>
      </c>
      <c r="D53" s="13" t="str">
        <f>IF(入力!E26="","",入力!E26)</f>
        <v>昴</v>
      </c>
      <c r="E53" s="13" t="str">
        <f>IF(入力!C25="","",入力!C25)</f>
        <v>アライ</v>
      </c>
      <c r="F53" s="13" t="str">
        <f>IF(入力!E25="","",入力!E25)</f>
        <v>スバル</v>
      </c>
      <c r="G53" s="13">
        <f>IF(入力!M25="","",入力!M25)</f>
        <v>520818291</v>
      </c>
      <c r="H53" s="13" t="str">
        <f>IF(入力!I25="","",入力!I25)</f>
        <v>成田市立久住小学校</v>
      </c>
      <c r="I53" s="13">
        <f>IF(入力!G25="","",入力!G25)</f>
        <v>6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乾</v>
      </c>
      <c r="D54" s="13" t="str">
        <f>IF(入力!E28="","",入力!E28)</f>
        <v>愛里</v>
      </c>
      <c r="E54" s="13" t="str">
        <f>IF(入力!C27="","",入力!C27)</f>
        <v>イヌイ</v>
      </c>
      <c r="F54" s="13" t="str">
        <f>IF(入力!E27="","",入力!E27)</f>
        <v>アイリ</v>
      </c>
      <c r="G54" s="13">
        <f>IF(入力!M27="","",入力!M27)</f>
        <v>520818284</v>
      </c>
      <c r="H54" s="13" t="str">
        <f>IF(入力!I27="","",入力!I27)</f>
        <v>成田市立久住小学校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山口</v>
      </c>
      <c r="D55" s="13" t="str">
        <f>IF(入力!E30="","",入力!E30)</f>
        <v>結愛</v>
      </c>
      <c r="E55" s="13" t="str">
        <f>IF(入力!C29="","",入力!C29)</f>
        <v>ヤマグチ</v>
      </c>
      <c r="F55" s="13" t="str">
        <f>IF(入力!E29="","",入力!E29)</f>
        <v>ユイ</v>
      </c>
      <c r="G55" s="13">
        <f>IF(入力!M29="","",入力!M29)</f>
        <v>523063094</v>
      </c>
      <c r="H55" s="13" t="str">
        <f>IF(入力!I29="","",入力!I29)</f>
        <v>成田市立下総みどり学園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常世田</v>
      </c>
      <c r="D56" s="13" t="str">
        <f>IF(入力!E32="","",入力!E32)</f>
        <v>侑奈</v>
      </c>
      <c r="E56" s="13" t="str">
        <f>IF(入力!C31="","",入力!C31)</f>
        <v>トコヨダ</v>
      </c>
      <c r="F56" s="13" t="str">
        <f>IF(入力!E31="","",入力!E31)</f>
        <v>ユナ</v>
      </c>
      <c r="G56" s="13">
        <f>IF(入力!M31="","",入力!M31)</f>
        <v>525337568</v>
      </c>
      <c r="H56" s="13" t="str">
        <f>IF(入力!I31="","",入力!I31)</f>
        <v>成田市立美郷台小学校</v>
      </c>
      <c r="I56" s="13">
        <f>IF(入力!G31="","",入力!G31)</f>
        <v>6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吉岡</v>
      </c>
      <c r="D57" s="13" t="str">
        <f>IF(入力!E34="","",入力!E34)</f>
        <v>奏和</v>
      </c>
      <c r="E57" s="13" t="str">
        <f>IF(入力!C33="","",入力!C33)</f>
        <v>ヨシオカ</v>
      </c>
      <c r="F57" s="13" t="str">
        <f>IF(入力!E33="","",入力!E33)</f>
        <v>ソナ</v>
      </c>
      <c r="G57" s="13">
        <f>IF(入力!M33="","",入力!M33)</f>
        <v>523837442</v>
      </c>
      <c r="H57" s="13" t="str">
        <f>IF(入力!I33="","",入力!I33)</f>
        <v>成田市立美郷台小学校</v>
      </c>
      <c r="I57" s="13">
        <f>IF(入力!G33="","",入力!G33)</f>
        <v>5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若狭</v>
      </c>
      <c r="D58" s="13" t="str">
        <f>IF(入力!E36="","",入力!E36)</f>
        <v>陽夏乃</v>
      </c>
      <c r="E58" s="13" t="str">
        <f>IF(入力!C35="","",入力!C35)</f>
        <v>ワカサ</v>
      </c>
      <c r="F58" s="13" t="str">
        <f>IF(入力!E35="","",入力!E35)</f>
        <v>ヒナノ</v>
      </c>
      <c r="G58" s="13">
        <f>IF(入力!M35="","",入力!M35)</f>
        <v>523851868</v>
      </c>
      <c r="H58" s="13" t="str">
        <f>IF(入力!I35="","",入力!I35)</f>
        <v>成田市立神宮寺小学校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塩谷</v>
      </c>
      <c r="D59" s="13" t="str">
        <f>IF(入力!E38="","",入力!E38)</f>
        <v>海瑠</v>
      </c>
      <c r="E59" s="13" t="str">
        <f>IF(入力!C37="","",入力!C37)</f>
        <v>シオヤ</v>
      </c>
      <c r="F59" s="13" t="str">
        <f>IF(入力!E37="","",入力!E37)</f>
        <v>ミル</v>
      </c>
      <c r="G59" s="13">
        <f>IF(入力!M37="","",入力!M37)</f>
        <v>523522225</v>
      </c>
      <c r="H59" s="13" t="str">
        <f>IF(入力!I37="","",入力!I37)</f>
        <v>成田市立下総みどり学園</v>
      </c>
      <c r="I59" s="13">
        <f>IF(入力!G37="","",入力!G37)</f>
        <v>4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紙谷</v>
      </c>
      <c r="D60" s="13" t="str">
        <f>IF(入力!E40="","",入力!E40)</f>
        <v>花寿美</v>
      </c>
      <c r="E60" s="13" t="str">
        <f>IF(入力!C39="","",入力!C39)</f>
        <v>カミヤ</v>
      </c>
      <c r="F60" s="13" t="str">
        <f>IF(入力!E39="","",入力!E39)</f>
        <v>カスミ</v>
      </c>
      <c r="G60" s="13">
        <f>IF(入力!M39="","",入力!M39)</f>
        <v>523851875</v>
      </c>
      <c r="H60" s="13" t="str">
        <f>IF(入力!I39="","",入力!I39)</f>
        <v>成田市立下総みどり学園</v>
      </c>
      <c r="I60" s="13">
        <f>IF(入力!G39="","",入力!G39)</f>
        <v>4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髙橋</v>
      </c>
      <c r="D61" s="13" t="str">
        <f>IF(入力!E42="","",入力!E42)</f>
        <v>心晴</v>
      </c>
      <c r="E61" s="13" t="str">
        <f>IF(入力!C41="","",入力!C41)</f>
        <v>タカハシ</v>
      </c>
      <c r="F61" s="13" t="str">
        <f>IF(入力!E41="","",入力!E41)</f>
        <v>コハル</v>
      </c>
      <c r="G61" s="13">
        <f>IF(入力!M41="","",入力!M41)</f>
        <v>525337582</v>
      </c>
      <c r="H61" s="13" t="str">
        <f>IF(入力!I41="","",入力!I41)</f>
        <v>成田市立平成小学校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石井</v>
      </c>
      <c r="D62" s="13" t="str">
        <f>IF(入力!E44="","",入力!E44)</f>
        <v>茉帆</v>
      </c>
      <c r="E62" s="13" t="str">
        <f>IF(入力!C43="","",入力!C43)</f>
        <v>イシイ</v>
      </c>
      <c r="F62" s="13" t="str">
        <f>IF(入力!E43="","",入力!E43)</f>
        <v>マホ</v>
      </c>
      <c r="G62" s="13">
        <f>IF(入力!M43="","",入力!M43)</f>
        <v>525472597</v>
      </c>
      <c r="H62" s="13" t="str">
        <f>IF(入力!I43="","",入力!I43)</f>
        <v>成田市立豊住小学校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宮本</v>
      </c>
      <c r="D63" s="13" t="str">
        <f>IF(入力!E46="","",入力!E46)</f>
        <v>華帆</v>
      </c>
      <c r="E63" s="13" t="str">
        <f>IF(入力!C45="","",入力!C45)</f>
        <v>ミヤモト</v>
      </c>
      <c r="F63" s="13" t="str">
        <f>IF(入力!E45="","",入力!E45)</f>
        <v>カホ</v>
      </c>
      <c r="G63" s="13">
        <f>IF(入力!M45="","",入力!M45)</f>
        <v>525498290</v>
      </c>
      <c r="H63" s="13" t="str">
        <f>IF(入力!I45="","",入力!I45)</f>
        <v>成田市立豊住小学校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環</v>
      </c>
      <c r="E64" s="13" t="str">
        <f>IF(入力!C47="","",入力!C47)</f>
        <v>サトウ</v>
      </c>
      <c r="F64" s="13" t="str">
        <f>IF(入力!E47="","",入力!E47)</f>
        <v>タマキ</v>
      </c>
      <c r="G64" s="13">
        <f>IF(入力!M47="","",入力!M47)</f>
        <v>525750497</v>
      </c>
      <c r="H64" s="13" t="str">
        <f>IF(入力!I47="","",入力!I47)</f>
        <v>香取市立佐原小学校</v>
      </c>
      <c r="I64" s="13">
        <f>IF(入力!G47="","",入力!G47)</f>
        <v>4</v>
      </c>
      <c r="J64" s="13">
        <f>IF(入力!P47="","",入力!P47)</f>
        <v>144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宮本</v>
      </c>
      <c r="D65" s="13" t="str">
        <f>IF(入力!E50="","",入力!E50)</f>
        <v>眞帆</v>
      </c>
      <c r="E65" s="13" t="str">
        <f>IF(入力!C49="","",入力!C49)</f>
        <v>ミヤモト</v>
      </c>
      <c r="F65" s="13" t="str">
        <f>IF(入力!E49="","",入力!E49)</f>
        <v>マホ</v>
      </c>
      <c r="G65" s="13">
        <f>IF(入力!M49="","",入力!M49)</f>
        <v>525498306</v>
      </c>
      <c r="H65" s="13" t="str">
        <f>IF(入力!I49="","",入力!I49)</f>
        <v>成田市立豊住小学校</v>
      </c>
      <c r="I65" s="13">
        <f>IF(入力!G49="","",入力!G49)</f>
        <v>2</v>
      </c>
      <c r="J65" s="13">
        <f>IF(入力!P49="","",入力!P49)</f>
        <v>136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木村</v>
      </c>
      <c r="D66" s="13" t="str">
        <f>IF(入力!E52="","",入力!E52)</f>
        <v>和華</v>
      </c>
      <c r="E66" s="13" t="str">
        <f>IF(入力!C51="","",入力!C51)</f>
        <v>キムラ</v>
      </c>
      <c r="F66" s="13" t="str">
        <f>IF(入力!E51="","",入力!E51)</f>
        <v>ワカ</v>
      </c>
      <c r="G66" s="13">
        <f>IF(入力!M51="","",入力!M51)</f>
        <v>526276774</v>
      </c>
      <c r="H66" s="13" t="str">
        <f>IF(入力!I51="","",入力!I51)</f>
        <v>成田市立久住小学校</v>
      </c>
      <c r="I66" s="13">
        <f>IF(入力!G51="","",入力!G51)</f>
        <v>2</v>
      </c>
      <c r="J66" s="13">
        <f>IF(入力!P51="","",入力!P51)</f>
        <v>135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2025-09-17T05:27:08Z</dcterms:modified>
</cp:coreProperties>
</file>