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ED28CB3-2FB1-435F-A193-8B3CE8162DD9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<sst xmlns="http://schemas.openxmlformats.org/spreadsheetml/2006/main" count="280" uniqueCount="224">
  <si>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</si>
  <si>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</si>
  <si>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</si>
  <si>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</si>
  <si>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</si>
  <si>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</si>
  <si>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</si>
  <si>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</si>
  <si>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</si>
  <si>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</si>
  <si>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</si>
  <si>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</si>
  <si>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</si>
  <si>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</si>
  <si>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</si>
  <si>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</si>
  <si>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</si>
  <si>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</si>
  <si>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</si>
  <si>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</si>
  <si>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</si>
  <si>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</si>
  <si>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</si>
  <si>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</si>
  <si>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</si>
  <si>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</si>
  <si>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</si>
  <si>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</si>
  <si>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</si>
  <si>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</si>
  <si>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</si>
  <si>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</si>
  <si>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</si>
  <si>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</si>
  <si>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</si>
  <si>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</si>
  <si>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</si>
  <si>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</si>
  <si>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</si>
  <si>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</si>
  <si>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</si>
  <si>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</si>
  <si>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</si>
  <si>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</si>
  <si>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</si>
  <si>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</si>
  <si>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</si>
  <si>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</si>
  <si>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</si>
  <si>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</si>
  <si>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</si>
  <si>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</si>
  <si>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</si>
  <si>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</si>
  <si>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</si>
  <si>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</si>
  <si>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</si>
  <si>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</si>
  <si>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</si>
  <si>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</si>
  <si>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</si>
  <si>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</si>
  <si>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</si>
  <si>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</si>
  <si>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</si>
  <si>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</si>
  <si>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</si>
  <si>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</si>
  <si>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</si>
  <si>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</si>
  <si>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</si>
  <si>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</si>
  <si>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</si>
  <si>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</si>
  <si>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</si>
  <si>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</si>
  <si>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</si>
  <si>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</si>
  <si>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</si>
  <si>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</si>
  <si>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</si>
  <si>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</si>
  <si>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</si>
  <si>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</si>
  <si>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</si>
  <si>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</si>
  <si>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</si>
  <si>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</si>
  <si>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</si>
  <si>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</si>
  <si>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</si>
  <si>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</si>
  <si>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</si>
  <si>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</si>
  <si>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</si>
  <si>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</si>
  <si>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</si>
  <si>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</si>
  <si>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</si>
  <si>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</si>
  <si>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</si>
  <si>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</si>
  <si>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</si>
  <si>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</si>
  <si>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</si>
  <si>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</si>
  <si>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</si>
  <si>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</si>
  <si>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</si>
  <si>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</si>
  <si>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</si>
  <si>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</si>
  <si>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</si>
  <si>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</si>
  <si>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</si>
  <si>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</si>
  <si>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</si>
  <si>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</si>
  <si>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</si>
  <si>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</si>
  <si>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</si>
  <si>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</si>
  <si>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</si>
  <si>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</si>
  <si>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</si>
  <si>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</si>
  <si>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</si>
  <si>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</si>
  <si>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</si>
  <si>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</si>
  <si>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</si>
  <si>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</si>
  <si>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成田市</t>
    <rPh sb="0" eb="3">
      <t>ナリタシ</t>
    </rPh>
    <phoneticPr fontId="2"/>
  </si>
  <si>
    <t>ＪＲ成田</t>
    <rPh sb="2" eb="4">
      <t>ナリタ</t>
    </rPh>
    <phoneticPr fontId="2"/>
  </si>
  <si>
    <t>滑河</t>
    <rPh sb="0" eb="2">
      <t>ナメガワ</t>
    </rPh>
    <phoneticPr fontId="2"/>
  </si>
  <si>
    <t>ミヤ</t>
    <phoneticPr fontId="2"/>
  </si>
  <si>
    <t>キヨミ</t>
    <phoneticPr fontId="2"/>
  </si>
  <si>
    <t>キヨミ</t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</si>
  <si>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</si>
  <si>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</si>
  <si>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千葉県成田市猿山469</t>
    <phoneticPr fontId="2"/>
  </si>
  <si>
    <t>289</t>
    <phoneticPr fontId="2"/>
  </si>
  <si>
    <t>0107</t>
    <phoneticPr fontId="2"/>
  </si>
  <si>
    <t>0476</t>
    <phoneticPr fontId="2"/>
  </si>
  <si>
    <t>96</t>
    <phoneticPr fontId="2"/>
  </si>
  <si>
    <t>0013</t>
    <phoneticPr fontId="2"/>
  </si>
  <si>
    <t>ミヤ</t>
    <phoneticPr fontId="2"/>
  </si>
  <si>
    <t>①</t>
    <phoneticPr fontId="2"/>
  </si>
  <si>
    <t>アイリ</t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</si>
  <si>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</si>
  <si>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ナリタドルフィンス゛</t>
    <phoneticPr fontId="2"/>
  </si>
  <si>
    <t>成田ドルフィンズ</t>
    <rPh sb="0" eb="2">
      <t>ナリタ</t>
    </rPh>
    <phoneticPr fontId="2"/>
  </si>
  <si>
    <t>吉岡</t>
    <phoneticPr fontId="2"/>
  </si>
  <si>
    <t>奏和</t>
    <phoneticPr fontId="2"/>
  </si>
  <si>
    <t>ヨシオカ</t>
    <phoneticPr fontId="2"/>
  </si>
  <si>
    <t>ソナ</t>
    <phoneticPr fontId="2"/>
  </si>
  <si>
    <t>若狭</t>
    <phoneticPr fontId="2"/>
  </si>
  <si>
    <t>陽夏乃</t>
    <phoneticPr fontId="2"/>
  </si>
  <si>
    <t>ワカサ</t>
    <phoneticPr fontId="2"/>
  </si>
  <si>
    <t>ヒナノ</t>
    <phoneticPr fontId="2"/>
  </si>
  <si>
    <t>塩谷</t>
    <phoneticPr fontId="2"/>
  </si>
  <si>
    <t>海瑠</t>
    <phoneticPr fontId="2"/>
  </si>
  <si>
    <t>シオヤ</t>
    <phoneticPr fontId="2"/>
  </si>
  <si>
    <t>ミル</t>
    <phoneticPr fontId="2"/>
  </si>
  <si>
    <t>紙谷</t>
    <phoneticPr fontId="2"/>
  </si>
  <si>
    <t>花寿美</t>
    <phoneticPr fontId="2"/>
  </si>
  <si>
    <t>カミヤ</t>
    <phoneticPr fontId="2"/>
  </si>
  <si>
    <t>カスミ</t>
    <phoneticPr fontId="2"/>
  </si>
  <si>
    <t>成田市立神宮寺小学校</t>
    <phoneticPr fontId="2"/>
  </si>
  <si>
    <t>成田市立美郷台小学校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</si>
  <si>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髙橋</t>
    </r>
    <r>
      <rPr>
        <sz val="11"/>
        <color indexed="8"/>
        <rFont val="Calibri"/>
        <family val="2"/>
      </rPr>
      <t/>
    </r>
    <phoneticPr fontId="2"/>
  </si>
  <si>
    <t>心晴</t>
    <phoneticPr fontId="2"/>
  </si>
  <si>
    <t>タカハシ</t>
    <phoneticPr fontId="2"/>
  </si>
  <si>
    <t>コハル</t>
    <phoneticPr fontId="2"/>
  </si>
  <si>
    <t>成田市立平成小学校</t>
    <phoneticPr fontId="2"/>
  </si>
  <si>
    <t>286</t>
    <phoneticPr fontId="2"/>
  </si>
  <si>
    <t>岩立</t>
    <rPh sb="0" eb="2">
      <t>イワタテ</t>
    </rPh>
    <phoneticPr fontId="2"/>
  </si>
  <si>
    <t>愛梨</t>
    <rPh sb="0" eb="2">
      <t>アイリ</t>
    </rPh>
    <phoneticPr fontId="2"/>
  </si>
  <si>
    <t>イワタテ</t>
    <phoneticPr fontId="2"/>
  </si>
  <si>
    <t>中渡瀬</t>
    <rPh sb="0" eb="3">
      <t>ナカワタセ</t>
    </rPh>
    <phoneticPr fontId="2"/>
  </si>
  <si>
    <t>理恵</t>
    <rPh sb="0" eb="2">
      <t>リエ</t>
    </rPh>
    <phoneticPr fontId="2"/>
  </si>
  <si>
    <t>ナカワタセ</t>
    <phoneticPr fontId="2"/>
  </si>
  <si>
    <t>リエ</t>
    <phoneticPr fontId="2"/>
  </si>
  <si>
    <t>0124</t>
    <phoneticPr fontId="2"/>
  </si>
  <si>
    <t>成田市西大須賀1862</t>
    <rPh sb="3" eb="7">
      <t>ニシオオスカ</t>
    </rPh>
    <phoneticPr fontId="2"/>
  </si>
  <si>
    <t>090</t>
    <phoneticPr fontId="2"/>
  </si>
  <si>
    <t>2413</t>
    <phoneticPr fontId="2"/>
  </si>
  <si>
    <t>7930</t>
    <phoneticPr fontId="2"/>
  </si>
  <si>
    <t>成田市美郷台2－25－1フロイデ成田203</t>
    <rPh sb="3" eb="6">
      <t>ミサトダイ</t>
    </rPh>
    <rPh sb="16" eb="18">
      <t>ナリタ</t>
    </rPh>
    <phoneticPr fontId="2"/>
  </si>
  <si>
    <t>8404</t>
    <phoneticPr fontId="2"/>
  </si>
  <si>
    <t>9041</t>
    <phoneticPr fontId="2"/>
  </si>
  <si>
    <t>石井</t>
    <rPh sb="0" eb="2">
      <t>イシイ</t>
    </rPh>
    <phoneticPr fontId="2"/>
  </si>
  <si>
    <t>茉帆</t>
    <rPh sb="0" eb="2">
      <t>マツホ</t>
    </rPh>
    <phoneticPr fontId="2"/>
  </si>
  <si>
    <t>イシイ</t>
    <phoneticPr fontId="2"/>
  </si>
  <si>
    <t>マホ</t>
    <phoneticPr fontId="2"/>
  </si>
  <si>
    <t>成田市立豊住小学校</t>
    <rPh sb="0" eb="4">
      <t>ナリタシリツ</t>
    </rPh>
    <rPh sb="4" eb="9">
      <t>トヨスミショウガッコウ</t>
    </rPh>
    <phoneticPr fontId="2"/>
  </si>
  <si>
    <t>宮本</t>
    <rPh sb="0" eb="2">
      <t>ミヤモト</t>
    </rPh>
    <phoneticPr fontId="2"/>
  </si>
  <si>
    <t>華帆</t>
    <rPh sb="0" eb="2">
      <t>カホ</t>
    </rPh>
    <phoneticPr fontId="2"/>
  </si>
  <si>
    <t>ミヤモト</t>
    <phoneticPr fontId="2"/>
  </si>
  <si>
    <t>カホ</t>
    <phoneticPr fontId="2"/>
  </si>
  <si>
    <t>佐藤</t>
    <rPh sb="0" eb="2">
      <t>サトウ</t>
    </rPh>
    <phoneticPr fontId="2"/>
  </si>
  <si>
    <t>環</t>
    <rPh sb="0" eb="1">
      <t>タマキ</t>
    </rPh>
    <phoneticPr fontId="2"/>
  </si>
  <si>
    <t>タマキ</t>
    <phoneticPr fontId="2"/>
  </si>
  <si>
    <t>サトウ</t>
    <phoneticPr fontId="2"/>
  </si>
  <si>
    <t>佐原市立佐原小学校</t>
    <rPh sb="0" eb="4">
      <t>サワラシリツ</t>
    </rPh>
    <rPh sb="4" eb="9">
      <t>サワラショウガッコウ</t>
    </rPh>
    <phoneticPr fontId="2"/>
  </si>
  <si>
    <t>眞帆</t>
    <rPh sb="0" eb="2">
      <t>マホ</t>
    </rPh>
    <phoneticPr fontId="2"/>
  </si>
  <si>
    <t>成田市立豊住小学校</t>
    <rPh sb="4" eb="6">
      <t>トヨスミ</t>
    </rPh>
    <phoneticPr fontId="2"/>
  </si>
  <si>
    <t>木村</t>
    <rPh sb="0" eb="2">
      <t>キムラ</t>
    </rPh>
    <phoneticPr fontId="2"/>
  </si>
  <si>
    <t>キムラ</t>
    <phoneticPr fontId="2"/>
  </si>
  <si>
    <t>ワカ</t>
    <phoneticPr fontId="2"/>
  </si>
  <si>
    <t>和華</t>
    <rPh sb="0" eb="2">
      <t>ワカ</t>
    </rPh>
    <phoneticPr fontId="2"/>
  </si>
  <si>
    <t>成田市立久住小学校</t>
    <rPh sb="4" eb="6">
      <t>クズミ</t>
    </rPh>
    <phoneticPr fontId="2"/>
  </si>
  <si>
    <t>荒居</t>
    <rPh sb="0" eb="2">
      <t>アライ</t>
    </rPh>
    <phoneticPr fontId="2"/>
  </si>
  <si>
    <t>健司</t>
    <rPh sb="0" eb="2">
      <t>ケンジ</t>
    </rPh>
    <phoneticPr fontId="2"/>
  </si>
  <si>
    <t>アライ</t>
    <phoneticPr fontId="2"/>
  </si>
  <si>
    <t>ケンジ</t>
    <phoneticPr fontId="2"/>
  </si>
  <si>
    <t>0013</t>
    <phoneticPr fontId="2"/>
  </si>
  <si>
    <t>286</t>
    <phoneticPr fontId="2"/>
  </si>
  <si>
    <t>0823</t>
    <phoneticPr fontId="2"/>
  </si>
  <si>
    <t>成田市小泉475-42</t>
    <rPh sb="0" eb="5">
      <t>ナリタシコイズミ</t>
    </rPh>
    <phoneticPr fontId="2"/>
  </si>
  <si>
    <t>080</t>
    <phoneticPr fontId="2"/>
  </si>
  <si>
    <t>1164</t>
    <phoneticPr fontId="2"/>
  </si>
  <si>
    <t>0159</t>
    <phoneticPr fontId="2"/>
  </si>
  <si>
    <t>新チームデビュー戦！
勝利を目指して頑張ります！！</t>
    <rPh sb="0" eb="1">
      <t>シン</t>
    </rPh>
    <rPh sb="8" eb="9">
      <t>セン</t>
    </rPh>
    <rPh sb="11" eb="13">
      <t>ショウリ</t>
    </rPh>
    <rPh sb="14" eb="16">
      <t>メザ</t>
    </rPh>
    <rPh sb="18" eb="2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</si>
</sst>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43" sqref="P43:T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3" t="s">
        <v>115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4" customHeight="1">
      <c r="A2" s="118" t="s">
        <v>121</v>
      </c>
      <c r="B2" s="119"/>
      <c r="C2" s="120" t="s">
        <v>150</v>
      </c>
      <c r="D2" s="121"/>
      <c r="E2" s="121"/>
      <c r="F2" s="121"/>
      <c r="G2" s="121"/>
      <c r="H2" s="121"/>
      <c r="I2" s="122"/>
      <c r="J2" s="92" t="s">
        <v>119</v>
      </c>
      <c r="K2" s="238"/>
      <c r="L2" s="238"/>
      <c r="M2" s="238"/>
      <c r="N2" s="238"/>
      <c r="O2" s="239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151</v>
      </c>
      <c r="D3" s="126"/>
      <c r="E3" s="126"/>
      <c r="F3" s="126"/>
      <c r="G3" s="126"/>
      <c r="H3" s="126"/>
      <c r="I3" s="127"/>
      <c r="J3" s="235" t="s">
        <v>91</v>
      </c>
      <c r="K3" s="236"/>
      <c r="L3" s="236"/>
      <c r="M3" s="236"/>
      <c r="N3" s="236"/>
      <c r="O3" s="237"/>
      <c r="P3" s="94" t="s">
        <v>132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7" t="s">
        <v>123</v>
      </c>
      <c r="B4" s="248"/>
      <c r="C4" s="240">
        <v>430534511</v>
      </c>
      <c r="D4" s="241"/>
      <c r="E4" s="241"/>
      <c r="F4" s="241"/>
      <c r="G4" s="241"/>
      <c r="H4" s="241"/>
      <c r="I4" s="242"/>
      <c r="J4" s="251" t="s">
        <v>117</v>
      </c>
      <c r="K4" s="252"/>
      <c r="L4" s="252"/>
      <c r="M4" s="252"/>
      <c r="N4" s="252"/>
      <c r="O4" s="253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9" t="s">
        <v>116</v>
      </c>
      <c r="B5" s="250"/>
      <c r="C5" s="243"/>
      <c r="D5" s="244"/>
      <c r="E5" s="244"/>
      <c r="F5" s="244"/>
      <c r="G5" s="244"/>
      <c r="H5" s="244"/>
      <c r="I5" s="245"/>
      <c r="J5" s="205">
        <v>22010</v>
      </c>
      <c r="K5" s="205"/>
      <c r="L5" s="205"/>
      <c r="M5" s="205"/>
      <c r="N5" s="205"/>
      <c r="O5" s="205"/>
      <c r="P5" s="172" t="s">
        <v>133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134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6" t="s">
        <v>107</v>
      </c>
      <c r="D6" s="147"/>
      <c r="E6" s="148" t="s">
        <v>108</v>
      </c>
      <c r="F6" s="149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3"/>
      <c r="C7" s="110" t="s">
        <v>135</v>
      </c>
      <c r="D7" s="111"/>
      <c r="E7" s="112" t="s">
        <v>137</v>
      </c>
      <c r="F7" s="113"/>
      <c r="G7" s="207">
        <v>516771652</v>
      </c>
      <c r="H7" s="207"/>
      <c r="I7" s="207"/>
      <c r="J7" s="207">
        <v>304049</v>
      </c>
      <c r="K7" s="207"/>
      <c r="L7" s="207"/>
      <c r="M7" s="207"/>
      <c r="N7" s="207"/>
      <c r="O7" s="207"/>
      <c r="P7" s="177" t="s">
        <v>7</v>
      </c>
      <c r="Q7" s="178"/>
      <c r="R7" s="145" t="s">
        <v>141</v>
      </c>
      <c r="S7" s="145"/>
      <c r="T7" s="145"/>
      <c r="U7" s="145"/>
      <c r="V7" s="27" t="s">
        <v>8</v>
      </c>
      <c r="W7" s="135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60" t="s">
        <v>143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4"/>
      <c r="B8" s="143"/>
      <c r="C8" s="150" t="s">
        <v>138</v>
      </c>
      <c r="D8" s="115"/>
      <c r="E8" s="116" t="s">
        <v>139</v>
      </c>
      <c r="F8" s="117"/>
      <c r="G8" s="207"/>
      <c r="H8" s="207"/>
      <c r="I8" s="207"/>
      <c r="J8" s="207"/>
      <c r="K8" s="207"/>
      <c r="L8" s="207"/>
      <c r="M8" s="207"/>
      <c r="N8" s="207"/>
      <c r="O8" s="207"/>
      <c r="P8" s="151" t="s">
        <v>140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52" t="s">
        <v>144</v>
      </c>
      <c r="AL8" s="62"/>
      <c r="AM8" s="62"/>
      <c r="AN8" s="62"/>
      <c r="AO8" s="37" t="s">
        <v>11</v>
      </c>
      <c r="AP8" s="62" t="s">
        <v>145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178</v>
      </c>
      <c r="D9" s="111"/>
      <c r="E9" s="112" t="s">
        <v>148</v>
      </c>
      <c r="F9" s="113"/>
      <c r="G9" s="207">
        <v>511070427</v>
      </c>
      <c r="H9" s="207"/>
      <c r="I9" s="207"/>
      <c r="J9" s="207"/>
      <c r="K9" s="207"/>
      <c r="L9" s="207"/>
      <c r="M9" s="207"/>
      <c r="N9" s="207"/>
      <c r="O9" s="207"/>
      <c r="P9" s="177" t="s">
        <v>7</v>
      </c>
      <c r="Q9" s="178"/>
      <c r="R9" s="145" t="s">
        <v>141</v>
      </c>
      <c r="S9" s="145"/>
      <c r="T9" s="145"/>
      <c r="U9" s="145"/>
      <c r="V9" s="27" t="s">
        <v>8</v>
      </c>
      <c r="W9" s="135" t="s">
        <v>183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60" t="s">
        <v>185</v>
      </c>
      <c r="AM9" s="60"/>
      <c r="AN9" s="60"/>
      <c r="AO9" s="60"/>
      <c r="AP9" s="60"/>
      <c r="AQ9" s="60"/>
      <c r="AR9" s="60"/>
      <c r="AS9" s="36" t="s">
        <v>126</v>
      </c>
      <c r="AT9" s="54">
        <v>22</v>
      </c>
    </row>
    <row r="10" spans="1:51" ht="18" customHeight="1">
      <c r="A10" s="74"/>
      <c r="B10" s="143"/>
      <c r="C10" s="150" t="s">
        <v>176</v>
      </c>
      <c r="D10" s="115"/>
      <c r="E10" s="116" t="s">
        <v>177</v>
      </c>
      <c r="F10" s="117"/>
      <c r="G10" s="207"/>
      <c r="H10" s="207"/>
      <c r="I10" s="207"/>
      <c r="J10" s="207"/>
      <c r="K10" s="207"/>
      <c r="L10" s="207"/>
      <c r="M10" s="207"/>
      <c r="N10" s="207"/>
      <c r="O10" s="207"/>
      <c r="P10" s="151" t="s">
        <v>184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152" t="s">
        <v>186</v>
      </c>
      <c r="AL10" s="62"/>
      <c r="AM10" s="62"/>
      <c r="AN10" s="62"/>
      <c r="AO10" s="37" t="s">
        <v>127</v>
      </c>
      <c r="AP10" s="62" t="s">
        <v>187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181</v>
      </c>
      <c r="D11" s="111"/>
      <c r="E11" s="112" t="s">
        <v>182</v>
      </c>
      <c r="F11" s="113"/>
      <c r="G11" s="207">
        <v>524223459</v>
      </c>
      <c r="H11" s="207"/>
      <c r="I11" s="207"/>
      <c r="J11" s="207"/>
      <c r="K11" s="207"/>
      <c r="L11" s="207"/>
      <c r="M11" s="207"/>
      <c r="N11" s="207"/>
      <c r="O11" s="207"/>
      <c r="P11" s="177" t="s">
        <v>7</v>
      </c>
      <c r="Q11" s="178"/>
      <c r="R11" s="145" t="s">
        <v>175</v>
      </c>
      <c r="S11" s="145"/>
      <c r="T11" s="145"/>
      <c r="U11" s="145"/>
      <c r="V11" s="27" t="s">
        <v>8</v>
      </c>
      <c r="W11" s="134" t="s">
        <v>216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60" t="s">
        <v>185</v>
      </c>
      <c r="AM11" s="60"/>
      <c r="AN11" s="60"/>
      <c r="AO11" s="60"/>
      <c r="AP11" s="60"/>
      <c r="AQ11" s="60"/>
      <c r="AR11" s="60"/>
      <c r="AS11" s="36" t="s">
        <v>126</v>
      </c>
      <c r="AT11" s="54">
        <v>48</v>
      </c>
    </row>
    <row r="12" spans="1:51" ht="18" customHeight="1">
      <c r="A12" s="74"/>
      <c r="B12" s="143"/>
      <c r="C12" s="150" t="s">
        <v>179</v>
      </c>
      <c r="D12" s="115"/>
      <c r="E12" s="116" t="s">
        <v>180</v>
      </c>
      <c r="F12" s="117"/>
      <c r="G12" s="207"/>
      <c r="H12" s="207"/>
      <c r="I12" s="207"/>
      <c r="J12" s="207"/>
      <c r="K12" s="207"/>
      <c r="L12" s="207"/>
      <c r="M12" s="207"/>
      <c r="N12" s="207"/>
      <c r="O12" s="207"/>
      <c r="P12" s="151" t="s">
        <v>188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152" t="s">
        <v>189</v>
      </c>
      <c r="AL12" s="62"/>
      <c r="AM12" s="62"/>
      <c r="AN12" s="62"/>
      <c r="AO12" s="37" t="s">
        <v>127</v>
      </c>
      <c r="AP12" s="62" t="s">
        <v>190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10" t="s">
        <v>146</v>
      </c>
      <c r="D13" s="111"/>
      <c r="E13" s="112" t="s">
        <v>136</v>
      </c>
      <c r="F13" s="113"/>
      <c r="G13" s="221"/>
      <c r="H13" s="221"/>
      <c r="I13" s="221"/>
      <c r="J13" s="221"/>
      <c r="K13" s="221"/>
      <c r="L13" s="221"/>
      <c r="M13" s="221"/>
      <c r="N13" s="221"/>
      <c r="O13" s="221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3"/>
      <c r="C14" s="150" t="s">
        <v>138</v>
      </c>
      <c r="D14" s="115"/>
      <c r="E14" s="116" t="s">
        <v>139</v>
      </c>
      <c r="F14" s="117"/>
      <c r="G14" s="221"/>
      <c r="H14" s="221"/>
      <c r="I14" s="221"/>
      <c r="J14" s="221"/>
      <c r="K14" s="221"/>
      <c r="L14" s="221"/>
      <c r="M14" s="221"/>
      <c r="N14" s="221"/>
      <c r="O14" s="221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22" t="s">
        <v>98</v>
      </c>
      <c r="B15" s="143"/>
      <c r="C15" s="196" t="s">
        <v>214</v>
      </c>
      <c r="D15" s="111"/>
      <c r="E15" s="197" t="s">
        <v>215</v>
      </c>
      <c r="F15" s="113"/>
      <c r="G15" s="221"/>
      <c r="H15" s="221"/>
      <c r="I15" s="221"/>
      <c r="J15" s="221"/>
      <c r="K15" s="221"/>
      <c r="L15" s="221"/>
      <c r="M15" s="221"/>
      <c r="N15" s="221"/>
      <c r="O15" s="221"/>
      <c r="P15" s="177" t="s">
        <v>7</v>
      </c>
      <c r="Q15" s="178"/>
      <c r="R15" s="215" t="s">
        <v>217</v>
      </c>
      <c r="S15" s="145"/>
      <c r="T15" s="145"/>
      <c r="U15" s="145"/>
      <c r="V15" s="27" t="s">
        <v>8</v>
      </c>
      <c r="W15" s="134" t="s">
        <v>218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220</v>
      </c>
      <c r="AM15" s="60"/>
      <c r="AN15" s="60"/>
      <c r="AO15" s="60"/>
      <c r="AP15" s="60"/>
      <c r="AQ15" s="60"/>
      <c r="AR15" s="60"/>
      <c r="AS15" s="36" t="s">
        <v>126</v>
      </c>
      <c r="AT15" s="54">
        <v>53</v>
      </c>
    </row>
    <row r="16" spans="1:51" ht="18" customHeight="1">
      <c r="A16" s="74"/>
      <c r="B16" s="143"/>
      <c r="C16" s="198" t="s">
        <v>212</v>
      </c>
      <c r="D16" s="115"/>
      <c r="E16" s="212" t="s">
        <v>213</v>
      </c>
      <c r="F16" s="117"/>
      <c r="G16" s="221"/>
      <c r="H16" s="221"/>
      <c r="I16" s="221"/>
      <c r="J16" s="221"/>
      <c r="K16" s="221"/>
      <c r="L16" s="221"/>
      <c r="M16" s="221"/>
      <c r="N16" s="221"/>
      <c r="O16" s="221"/>
      <c r="P16" s="137" t="s">
        <v>219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221</v>
      </c>
      <c r="AL16" s="62"/>
      <c r="AM16" s="62"/>
      <c r="AN16" s="62"/>
      <c r="AO16" s="37" t="s">
        <v>127</v>
      </c>
      <c r="AP16" s="63" t="s">
        <v>222</v>
      </c>
      <c r="AQ16" s="62"/>
      <c r="AR16" s="62"/>
      <c r="AS16" s="64"/>
      <c r="AT16" s="54"/>
    </row>
    <row r="17" spans="1:46">
      <c r="A17" s="74" t="s">
        <v>0</v>
      </c>
      <c r="B17" s="143"/>
      <c r="C17" s="199" t="str">
        <f>IF(P16="","",P16)</f>
        <v>成田市小泉475-42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9" t="str">
        <f>IF(AL15="","",AL15&amp;"-"&amp;AK16&amp;"-"&amp;AP16)</f>
        <v>080-1164-0159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31"/>
      <c r="D21" s="223"/>
      <c r="E21" s="223"/>
      <c r="F21" s="223"/>
      <c r="G21" s="223"/>
      <c r="H21" s="22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46"/>
      <c r="C22" s="232"/>
      <c r="D22" s="224"/>
      <c r="E22" s="224"/>
      <c r="F22" s="224"/>
      <c r="G22" s="224"/>
      <c r="H22" s="22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9" t="s">
        <v>130</v>
      </c>
      <c r="B23" s="141" t="s">
        <v>86</v>
      </c>
      <c r="C23" s="200" t="s">
        <v>105</v>
      </c>
      <c r="D23" s="201"/>
      <c r="E23" s="202" t="s">
        <v>106</v>
      </c>
      <c r="F23" s="203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0"/>
      <c r="B24" s="143"/>
      <c r="C24" s="185" t="s">
        <v>103</v>
      </c>
      <c r="D24" s="186"/>
      <c r="E24" s="187" t="s">
        <v>104</v>
      </c>
      <c r="F24" s="188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204" t="s">
        <v>147</v>
      </c>
      <c r="C25" s="110" t="s">
        <v>154</v>
      </c>
      <c r="D25" s="111"/>
      <c r="E25" s="112" t="s">
        <v>155</v>
      </c>
      <c r="F25" s="113"/>
      <c r="G25" s="97">
        <v>5</v>
      </c>
      <c r="H25" s="98"/>
      <c r="I25" s="101" t="s">
        <v>169</v>
      </c>
      <c r="J25" s="102"/>
      <c r="K25" s="102"/>
      <c r="L25" s="98"/>
      <c r="M25" s="97">
        <v>523837442</v>
      </c>
      <c r="N25" s="102"/>
      <c r="O25" s="98"/>
      <c r="P25" s="97">
        <v>153</v>
      </c>
      <c r="Q25" s="102"/>
      <c r="R25" s="102"/>
      <c r="S25" s="102"/>
      <c r="T25" s="104"/>
      <c r="U25" s="1"/>
      <c r="V25" s="1"/>
      <c r="W25" s="1"/>
      <c r="X25" s="1"/>
      <c r="Y25" s="225">
        <v>10</v>
      </c>
      <c r="Z25" s="226"/>
      <c r="AA25" s="226"/>
      <c r="AB25" s="226"/>
      <c r="AC25" s="226"/>
      <c r="AD25" s="226"/>
      <c r="AE25" s="226"/>
      <c r="AF25" s="226"/>
      <c r="AG25" s="2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0" t="s">
        <v>152</v>
      </c>
      <c r="D26" s="115"/>
      <c r="E26" s="116" t="s">
        <v>153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28"/>
      <c r="Z26" s="229"/>
      <c r="AA26" s="229"/>
      <c r="AB26" s="229"/>
      <c r="AC26" s="229"/>
      <c r="AD26" s="229"/>
      <c r="AE26" s="229"/>
      <c r="AF26" s="229"/>
      <c r="AG26" s="2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158</v>
      </c>
      <c r="D27" s="111"/>
      <c r="E27" s="112" t="s">
        <v>159</v>
      </c>
      <c r="F27" s="113"/>
      <c r="G27" s="97">
        <v>5</v>
      </c>
      <c r="H27" s="98"/>
      <c r="I27" s="101" t="s">
        <v>168</v>
      </c>
      <c r="J27" s="102"/>
      <c r="K27" s="102"/>
      <c r="L27" s="98"/>
      <c r="M27" s="97">
        <v>523851868</v>
      </c>
      <c r="N27" s="102"/>
      <c r="O27" s="98"/>
      <c r="P27" s="97">
        <v>135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0" t="s">
        <v>156</v>
      </c>
      <c r="D28" s="115"/>
      <c r="E28" s="116" t="s">
        <v>157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208" t="s">
        <v>162</v>
      </c>
      <c r="D29" s="209"/>
      <c r="E29" s="210" t="s">
        <v>163</v>
      </c>
      <c r="F29" s="211"/>
      <c r="G29" s="97">
        <v>4</v>
      </c>
      <c r="H29" s="98"/>
      <c r="I29" s="97" t="s">
        <v>149</v>
      </c>
      <c r="J29" s="102"/>
      <c r="K29" s="102"/>
      <c r="L29" s="98"/>
      <c r="M29" s="97">
        <v>523522225</v>
      </c>
      <c r="N29" s="102"/>
      <c r="O29" s="98"/>
      <c r="P29" s="97">
        <v>154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213" t="s">
        <v>160</v>
      </c>
      <c r="D30" s="214"/>
      <c r="E30" s="216" t="s">
        <v>161</v>
      </c>
      <c r="F30" s="2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166</v>
      </c>
      <c r="D31" s="111"/>
      <c r="E31" s="112" t="s">
        <v>167</v>
      </c>
      <c r="F31" s="113"/>
      <c r="G31" s="97">
        <v>4</v>
      </c>
      <c r="H31" s="98"/>
      <c r="I31" s="101" t="s">
        <v>149</v>
      </c>
      <c r="J31" s="102"/>
      <c r="K31" s="102"/>
      <c r="L31" s="98"/>
      <c r="M31" s="97">
        <v>523851875</v>
      </c>
      <c r="N31" s="102"/>
      <c r="O31" s="98"/>
      <c r="P31" s="97">
        <v>150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0" t="s">
        <v>164</v>
      </c>
      <c r="D32" s="115"/>
      <c r="E32" s="116" t="s">
        <v>165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172</v>
      </c>
      <c r="D33" s="111"/>
      <c r="E33" s="112" t="s">
        <v>173</v>
      </c>
      <c r="F33" s="113"/>
      <c r="G33" s="97">
        <v>4</v>
      </c>
      <c r="H33" s="98"/>
      <c r="I33" s="101" t="s">
        <v>174</v>
      </c>
      <c r="J33" s="102"/>
      <c r="K33" s="102"/>
      <c r="L33" s="98"/>
      <c r="M33" s="97">
        <v>525337582</v>
      </c>
      <c r="N33" s="102"/>
      <c r="O33" s="98"/>
      <c r="P33" s="97">
        <v>146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0" t="s">
        <v>170</v>
      </c>
      <c r="D34" s="115"/>
      <c r="E34" s="116" t="s">
        <v>171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193</v>
      </c>
      <c r="D35" s="111"/>
      <c r="E35" s="112" t="s">
        <v>194</v>
      </c>
      <c r="F35" s="113"/>
      <c r="G35" s="97">
        <v>4</v>
      </c>
      <c r="H35" s="98"/>
      <c r="I35" s="218" t="s">
        <v>195</v>
      </c>
      <c r="J35" s="102"/>
      <c r="K35" s="102"/>
      <c r="L35" s="98"/>
      <c r="M35" s="97">
        <v>525472597</v>
      </c>
      <c r="N35" s="102"/>
      <c r="O35" s="98"/>
      <c r="P35" s="97">
        <v>141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0" t="s">
        <v>191</v>
      </c>
      <c r="D36" s="115"/>
      <c r="E36" s="116" t="s">
        <v>192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198</v>
      </c>
      <c r="D37" s="111"/>
      <c r="E37" s="112" t="s">
        <v>199</v>
      </c>
      <c r="F37" s="113"/>
      <c r="G37" s="97">
        <v>4</v>
      </c>
      <c r="H37" s="98"/>
      <c r="I37" s="97" t="s">
        <v>195</v>
      </c>
      <c r="J37" s="102"/>
      <c r="K37" s="102"/>
      <c r="L37" s="98"/>
      <c r="M37" s="97">
        <v>525498290</v>
      </c>
      <c r="N37" s="102"/>
      <c r="O37" s="98"/>
      <c r="P37" s="97">
        <v>143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0" t="s">
        <v>196</v>
      </c>
      <c r="D38" s="115"/>
      <c r="E38" s="116" t="s">
        <v>197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203</v>
      </c>
      <c r="D39" s="111"/>
      <c r="E39" s="112" t="s">
        <v>202</v>
      </c>
      <c r="F39" s="113"/>
      <c r="G39" s="97">
        <v>4</v>
      </c>
      <c r="H39" s="98"/>
      <c r="I39" s="101" t="s">
        <v>204</v>
      </c>
      <c r="J39" s="102"/>
      <c r="K39" s="102"/>
      <c r="L39" s="98"/>
      <c r="M39" s="97">
        <v>525750497</v>
      </c>
      <c r="N39" s="102"/>
      <c r="O39" s="98"/>
      <c r="P39" s="97">
        <v>143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98" t="s">
        <v>200</v>
      </c>
      <c r="D40" s="115"/>
      <c r="E40" s="116" t="s">
        <v>201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198</v>
      </c>
      <c r="D41" s="111"/>
      <c r="E41" s="112" t="s">
        <v>194</v>
      </c>
      <c r="F41" s="113"/>
      <c r="G41" s="97">
        <v>2</v>
      </c>
      <c r="H41" s="98"/>
      <c r="I41" s="101" t="s">
        <v>206</v>
      </c>
      <c r="J41" s="102"/>
      <c r="K41" s="102"/>
      <c r="L41" s="98"/>
      <c r="M41" s="97">
        <v>525498306</v>
      </c>
      <c r="N41" s="102"/>
      <c r="O41" s="98"/>
      <c r="P41" s="97">
        <v>120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98" t="s">
        <v>196</v>
      </c>
      <c r="D42" s="115"/>
      <c r="E42" s="116" t="s">
        <v>205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208</v>
      </c>
      <c r="D43" s="111"/>
      <c r="E43" s="112" t="s">
        <v>209</v>
      </c>
      <c r="F43" s="113"/>
      <c r="G43" s="97">
        <v>2</v>
      </c>
      <c r="H43" s="98"/>
      <c r="I43" s="101" t="s">
        <v>211</v>
      </c>
      <c r="J43" s="102"/>
      <c r="K43" s="102"/>
      <c r="L43" s="98"/>
      <c r="M43" s="97">
        <v>526276774</v>
      </c>
      <c r="N43" s="102"/>
      <c r="O43" s="98"/>
      <c r="P43" s="97">
        <v>123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98" t="s">
        <v>207</v>
      </c>
      <c r="D44" s="115"/>
      <c r="E44" s="116" t="s">
        <v>210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/>
      <c r="D45" s="111"/>
      <c r="E45" s="112"/>
      <c r="F45" s="113"/>
      <c r="G45" s="97"/>
      <c r="H45" s="98"/>
      <c r="I45" s="101"/>
      <c r="J45" s="102"/>
      <c r="K45" s="102"/>
      <c r="L45" s="98"/>
      <c r="M45" s="97"/>
      <c r="N45" s="102"/>
      <c r="O45" s="98"/>
      <c r="P45" s="97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/>
      <c r="D46" s="115"/>
      <c r="E46" s="116"/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92"/>
      <c r="D47" s="111"/>
      <c r="E47" s="111"/>
      <c r="F47" s="113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3"/>
      <c r="D48" s="194"/>
      <c r="E48" s="194"/>
      <c r="F48" s="195"/>
      <c r="G48" s="176"/>
      <c r="H48" s="189"/>
      <c r="I48" s="176"/>
      <c r="J48" s="132"/>
      <c r="K48" s="132"/>
      <c r="L48" s="189"/>
      <c r="M48" s="176"/>
      <c r="N48" s="132"/>
      <c r="O48" s="189"/>
      <c r="P48" s="176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>
        <v>13</v>
      </c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>
        <v>14</v>
      </c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223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25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27" right="0.22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A20" sqref="A20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12</v>
      </c>
      <c r="B1" s="25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54"/>
      <c r="B2" s="25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5" t="s">
        <v>19</v>
      </c>
      <c r="B4" s="256"/>
      <c r="C4" s="256"/>
      <c r="D4" s="256"/>
      <c r="E4" s="256"/>
      <c r="F4" s="256"/>
      <c r="G4" s="257"/>
      <c r="H4" s="5" t="s">
        <v>20</v>
      </c>
      <c r="I4" s="5" t="s">
        <v>21</v>
      </c>
      <c r="J4" s="258" t="s">
        <v>70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女子</v>
      </c>
      <c r="I5" s="9">
        <f>入力!Y25</f>
        <v>10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成田ドルフィンズ</v>
      </c>
      <c r="C7" s="13" t="str">
        <f>IF(入力!C2="","",入力!C2)</f>
        <v>ナリタドルフィンス゛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ＪＲ成田</v>
      </c>
      <c r="S7" s="13" t="str">
        <f>IF(入力!AE5="","",入力!AE5)</f>
        <v>滑河</v>
      </c>
      <c r="T7" s="13"/>
      <c r="U7" s="13">
        <f>IF(入力!C4="","",入力!C4)</f>
        <v>430534511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>
        <f>IF(入力!G7="","",入力!G7)</f>
        <v>516771652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岩立</v>
      </c>
      <c r="D17" s="13" t="str">
        <f>IF(入力!E10="","",入力!E10)</f>
        <v>愛梨</v>
      </c>
      <c r="E17" s="13" t="str">
        <f>IF(入力!C9="","",入力!C9)</f>
        <v>イワタテ</v>
      </c>
      <c r="F17" s="13" t="str">
        <f>IF(入力!E9="","",入力!E9)</f>
        <v>アイリ</v>
      </c>
      <c r="G17" s="13">
        <f>IF(入力!G9="","",入力!G9)</f>
        <v>511070427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22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0124</v>
      </c>
      <c r="T17" s="13" t="str">
        <f>IF(入力!P10="","",入力!P10)</f>
        <v>成田市西大須賀1862</v>
      </c>
      <c r="U17" s="13" t="str">
        <f>IF(入力!AL9="","",入力!AL9)</f>
        <v>090</v>
      </c>
      <c r="V17" s="13" t="str">
        <f>IF(入力!AK10="","",入力!AK10)</f>
        <v>2413</v>
      </c>
      <c r="W17" s="13" t="str">
        <f>IF(入力!AP10="","",入力!AP10)</f>
        <v>7930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中渡瀬</v>
      </c>
      <c r="D20" s="13" t="str">
        <f>IF(入力!E12="","",入力!E12)</f>
        <v>理恵</v>
      </c>
      <c r="E20" s="13" t="str">
        <f>IF(入力!C11="","",入力!C11)</f>
        <v>ナカワタセ</v>
      </c>
      <c r="F20" s="13" t="str">
        <f>IF(入力!E11="","",入力!E11)</f>
        <v>リエ</v>
      </c>
      <c r="G20" s="13">
        <f>IF(入力!G11="","",入力!G11)</f>
        <v>524223459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286</v>
      </c>
      <c r="S20" s="13" t="str">
        <f>IF(入力!W11="","",入力!W11)</f>
        <v>0013</v>
      </c>
      <c r="T20" s="13" t="str">
        <f>IF(入力!P12="","",入力!P12)</f>
        <v>成田市美郷台2－25－1フロイデ成田203</v>
      </c>
      <c r="U20" s="13" t="str">
        <f>IF(入力!AL11="","",入力!AL11)</f>
        <v>090</v>
      </c>
      <c r="V20" s="13" t="str">
        <f>IF(入力!AK12="","",入力!AK12)</f>
        <v>8404</v>
      </c>
      <c r="W20" s="13" t="str">
        <f>IF(入力!AP12="","",入力!AP12)</f>
        <v>9041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荒居</v>
      </c>
      <c r="D22" s="13" t="str">
        <f>IF(入力!E16="","",入力!E16)</f>
        <v>健司</v>
      </c>
      <c r="E22" s="13" t="str">
        <f>IF(入力!C15="","",入力!C15)</f>
        <v>アライ</v>
      </c>
      <c r="F22" s="13" t="str">
        <f>IF(入力!E15="","",入力!E15)</f>
        <v>ケンジ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286</v>
      </c>
      <c r="S22" s="13" t="str">
        <f>IF(入力!W15="","",入力!W15)</f>
        <v>0823</v>
      </c>
      <c r="T22" s="13" t="str">
        <f>IF(入力!P16="","",入力!P16)</f>
        <v>成田市小泉475-42</v>
      </c>
      <c r="U22" s="13" t="str">
        <f>IF(入力!AL15="","",入力!AL15)</f>
        <v>080</v>
      </c>
      <c r="V22" s="13" t="str">
        <f>IF(入力!AK16="","",入力!AK16)</f>
        <v>1164</v>
      </c>
      <c r="W22" s="13" t="str">
        <f>IF(入力!AP16="","",入力!AP16)</f>
        <v>0159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宮</v>
      </c>
      <c r="D23" s="13" t="str">
        <f>IF(入力!$E$14="","",入力!$E$14)</f>
        <v>清美</v>
      </c>
      <c r="E23" s="13" t="str">
        <f>IF(入力!$C$13="","",入力!$C$13)</f>
        <v>ミヤ</v>
      </c>
      <c r="F23" s="13" t="str">
        <f>IF(入力!$E$13="","",入力!$E$13)</f>
        <v>キヨミ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吉岡</v>
      </c>
      <c r="D24" s="51" t="str">
        <f>VLOOKUP($B$51,$A$53:$F$352,4)</f>
        <v>奏和</v>
      </c>
      <c r="E24" s="51" t="str">
        <f>VLOOKUP($B$51,$A$53:$F$352,5)</f>
        <v>ヨシオカ</v>
      </c>
      <c r="F24" s="51" t="str">
        <f>VLOOKUP($B$51,$A$53:$F$352,6)</f>
        <v>ソナ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吉岡</v>
      </c>
      <c r="D53" s="13" t="str">
        <f>IF(入力!E26="","",入力!E26)</f>
        <v>奏和</v>
      </c>
      <c r="E53" s="13" t="str">
        <f>IF(入力!C25="","",入力!C25)</f>
        <v>ヨシオカ</v>
      </c>
      <c r="F53" s="13" t="str">
        <f>IF(入力!E25="","",入力!E25)</f>
        <v>ソナ</v>
      </c>
      <c r="G53" s="13">
        <f>IF(入力!M25="","",入力!M25)</f>
        <v>523837442</v>
      </c>
      <c r="H53" s="13" t="str">
        <f>IF(入力!I25="","",入力!I25)</f>
        <v>成田市立美郷台小学校</v>
      </c>
      <c r="I53" s="13">
        <f>IF(入力!G25="","",入力!G25)</f>
        <v>5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若狭</v>
      </c>
      <c r="D54" s="13" t="str">
        <f>IF(入力!E28="","",入力!E28)</f>
        <v>陽夏乃</v>
      </c>
      <c r="E54" s="13" t="str">
        <f>IF(入力!C27="","",入力!C27)</f>
        <v>ワカサ</v>
      </c>
      <c r="F54" s="13" t="str">
        <f>IF(入力!E27="","",入力!E27)</f>
        <v>ヒナノ</v>
      </c>
      <c r="G54" s="13">
        <f>IF(入力!M27="","",入力!M27)</f>
        <v>523851868</v>
      </c>
      <c r="H54" s="13" t="str">
        <f>IF(入力!I27="","",入力!I27)</f>
        <v>成田市立神宮寺小学校</v>
      </c>
      <c r="I54" s="13">
        <f>IF(入力!G27="","",入力!G27)</f>
        <v>5</v>
      </c>
      <c r="J54" s="13">
        <f>IF(入力!P27="","",入力!P27)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塩谷</v>
      </c>
      <c r="D55" s="13" t="str">
        <f>IF(入力!E30="","",入力!E30)</f>
        <v>海瑠</v>
      </c>
      <c r="E55" s="13" t="str">
        <f>IF(入力!C29="","",入力!C29)</f>
        <v>シオヤ</v>
      </c>
      <c r="F55" s="13" t="str">
        <f>IF(入力!E29="","",入力!E29)</f>
        <v>ミル</v>
      </c>
      <c r="G55" s="13">
        <f>IF(入力!M29="","",入力!M29)</f>
        <v>523522225</v>
      </c>
      <c r="H55" s="13" t="str">
        <f>IF(入力!I29="","",入力!I29)</f>
        <v>成田市立下総みどり学園</v>
      </c>
      <c r="I55" s="13">
        <f>IF(入力!G29="","",入力!G29)</f>
        <v>4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紙谷</v>
      </c>
      <c r="D56" s="13" t="str">
        <f>IF(入力!E32="","",入力!E32)</f>
        <v>花寿美</v>
      </c>
      <c r="E56" s="13" t="str">
        <f>IF(入力!C31="","",入力!C31)</f>
        <v>カミヤ</v>
      </c>
      <c r="F56" s="13" t="str">
        <f>IF(入力!E31="","",入力!E31)</f>
        <v>カスミ</v>
      </c>
      <c r="G56" s="13">
        <f>IF(入力!M31="","",入力!M31)</f>
        <v>523851875</v>
      </c>
      <c r="H56" s="13" t="str">
        <f>IF(入力!I31="","",入力!I31)</f>
        <v>成田市立下総みどり学園</v>
      </c>
      <c r="I56" s="13">
        <f>IF(入力!G31="","",入力!G31)</f>
        <v>4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 髙橋</v>
      </c>
      <c r="D57" s="13" t="str">
        <f>IF(入力!E34="","",入力!E34)</f>
        <v>心晴</v>
      </c>
      <c r="E57" s="13" t="str">
        <f>IF(入力!C33="","",入力!C33)</f>
        <v>タカハシ</v>
      </c>
      <c r="F57" s="13" t="str">
        <f>IF(入力!E33="","",入力!E33)</f>
        <v>コハル</v>
      </c>
      <c r="G57" s="13">
        <f>IF(入力!M33="","",入力!M33)</f>
        <v>525337582</v>
      </c>
      <c r="H57" s="13" t="str">
        <f>IF(入力!I33="","",入力!I33)</f>
        <v>成田市立平成小学校</v>
      </c>
      <c r="I57" s="13">
        <f>IF(入力!G33="","",入力!G33)</f>
        <v>4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茉帆</v>
      </c>
      <c r="E58" s="13" t="str">
        <f>IF(入力!C35="","",入力!C35)</f>
        <v>イシイ</v>
      </c>
      <c r="F58" s="13" t="str">
        <f>IF(入力!E35="","",入力!E35)</f>
        <v>マホ</v>
      </c>
      <c r="G58" s="13">
        <f>IF(入力!M35="","",入力!M35)</f>
        <v>525472597</v>
      </c>
      <c r="H58" s="13" t="str">
        <f>IF(入力!I35="","",入力!I35)</f>
        <v>成田市立豊住小学校</v>
      </c>
      <c r="I58" s="13">
        <f>IF(入力!G35="","",入力!G35)</f>
        <v>4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宮本</v>
      </c>
      <c r="D59" s="13" t="str">
        <f>IF(入力!E38="","",入力!E38)</f>
        <v>華帆</v>
      </c>
      <c r="E59" s="13" t="str">
        <f>IF(入力!C37="","",入力!C37)</f>
        <v>ミヤモト</v>
      </c>
      <c r="F59" s="13" t="str">
        <f>IF(入力!E37="","",入力!E37)</f>
        <v>カホ</v>
      </c>
      <c r="G59" s="13">
        <f>IF(入力!M37="","",入力!M37)</f>
        <v>525498290</v>
      </c>
      <c r="H59" s="13" t="str">
        <f>IF(入力!I37="","",入力!I37)</f>
        <v>成田市立豊住小学校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環</v>
      </c>
      <c r="E60" s="13" t="str">
        <f>IF(入力!C39="","",入力!C39)</f>
        <v>サトウ</v>
      </c>
      <c r="F60" s="13" t="str">
        <f>IF(入力!E39="","",入力!E39)</f>
        <v>タマキ</v>
      </c>
      <c r="G60" s="13">
        <f>IF(入力!M39="","",入力!M39)</f>
        <v>525750497</v>
      </c>
      <c r="H60" s="13" t="str">
        <f>IF(入力!I39="","",入力!I39)</f>
        <v>佐原市立佐原小学校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宮本</v>
      </c>
      <c r="D61" s="13" t="str">
        <f>IF(入力!E42="","",入力!E42)</f>
        <v>眞帆</v>
      </c>
      <c r="E61" s="13" t="str">
        <f>IF(入力!C41="","",入力!C41)</f>
        <v>ミヤモト</v>
      </c>
      <c r="F61" s="13" t="str">
        <f>IF(入力!E41="","",入力!E41)</f>
        <v>マホ</v>
      </c>
      <c r="G61" s="13">
        <f>IF(入力!M41="","",入力!M41)</f>
        <v>525498306</v>
      </c>
      <c r="H61" s="13" t="str">
        <f>IF(入力!I41="","",入力!I41)</f>
        <v>成田市立豊住小学校</v>
      </c>
      <c r="I61" s="13">
        <f>IF(入力!G41="","",入力!G41)</f>
        <v>2</v>
      </c>
      <c r="J61" s="13">
        <f>IF(入力!P41="","",入力!P41)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木村</v>
      </c>
      <c r="D62" s="13" t="str">
        <f>IF(入力!E44="","",入力!E44)</f>
        <v>和華</v>
      </c>
      <c r="E62" s="13" t="str">
        <f>IF(入力!C43="","",入力!C43)</f>
        <v>キムラ</v>
      </c>
      <c r="F62" s="13" t="str">
        <f>IF(入力!E43="","",入力!E43)</f>
        <v>ワカ</v>
      </c>
      <c r="G62" s="13">
        <f>IF(入力!M43="","",入力!M43)</f>
        <v>526276774</v>
      </c>
      <c r="H62" s="13" t="str">
        <f>IF(入力!I43="","",入力!I43)</f>
        <v>成田市立久住小学校</v>
      </c>
      <c r="I62" s="13">
        <f>IF(入力!G43="","",入力!G43)</f>
        <v>2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健司 荒居</cp:lastModifiedBy>
  <cp:lastPrinted>2025-12-22T13:43:40Z</cp:lastPrinted>
  <dcterms:created xsi:type="dcterms:W3CDTF">2014-04-05T09:56:00Z</dcterms:created>
  <dcterms:modified xsi:type="dcterms:W3CDTF">2025-12-23T14:05:30Z</dcterms:modified>
</cp:coreProperties>
</file>