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1fd2d7edf1d7ba0/Desktop/"/>
    </mc:Choice>
  </mc:AlternateContent>
  <xr:revisionPtr revIDLastSave="20" documentId="8_{5189C982-F78F-41C2-9F37-073B37679556}" xr6:coauthVersionLast="47" xr6:coauthVersionMax="47" xr10:uidLastSave="{87E30B9E-88DB-471D-9DC8-9EB104139DDB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19420" windowHeight="115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<sst xmlns="http://schemas.openxmlformats.org/spreadsheetml/2006/main" count="306" uniqueCount="241">
  <si>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</si>
  <si>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</si>
  <si>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</si>
  <si>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</si>
  <si>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</si>
  <si>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</si>
  <si>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</si>
  <si>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</si>
  <si>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</si>
  <si>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</si>
  <si>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</si>
  <si>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</si>
  <si>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</si>
  <si>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</si>
  <si>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</si>
  <si>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</si>
  <si>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</si>
  <si>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</si>
  <si>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</si>
  <si>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</si>
  <si>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</si>
  <si>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</si>
  <si>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</si>
  <si>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</si>
  <si>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</si>
  <si>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</si>
  <si>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</si>
  <si>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</si>
  <si>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</si>
  <si>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</si>
  <si>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</si>
  <si>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</si>
  <si>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</si>
  <si>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</si>
  <si>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</si>
  <si>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</si>
  <si>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</si>
  <si>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</si>
  <si>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</si>
  <si>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</si>
  <si>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</si>
  <si>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</si>
  <si>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</si>
  <si>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</si>
  <si>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</si>
  <si>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</si>
  <si>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</si>
  <si>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</si>
  <si>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</si>
  <si>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</si>
  <si>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</si>
  <si>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</si>
  <si>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</si>
  <si>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</si>
  <si>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</si>
  <si>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</si>
  <si>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</si>
  <si>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</si>
  <si>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</si>
  <si>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</si>
  <si>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</si>
  <si>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</si>
  <si>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</si>
  <si>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</si>
  <si>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</si>
  <si>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</si>
  <si>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</si>
  <si>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</si>
  <si>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</si>
  <si>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</si>
  <si>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</si>
  <si>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</si>
  <si>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</si>
  <si>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</si>
  <si>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</si>
  <si>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</si>
  <si>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</si>
  <si>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</si>
  <si>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</si>
  <si>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</si>
  <si>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</si>
  <si>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</si>
  <si>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</si>
  <si>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</si>
  <si>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</si>
  <si>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</si>
  <si>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</si>
  <si>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</si>
  <si>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</si>
  <si>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</si>
  <si>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</si>
  <si>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</si>
  <si>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</si>
  <si>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</si>
  <si>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</si>
  <si>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</si>
  <si>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</si>
  <si>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</si>
  <si>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</si>
  <si>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</si>
  <si>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</si>
  <si>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</si>
  <si>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</si>
  <si>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</si>
  <si>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</si>
  <si>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</si>
  <si>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</si>
  <si>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</si>
  <si>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</si>
  <si>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</si>
  <si>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</si>
  <si>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</si>
  <si>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</si>
  <si>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</si>
  <si>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</si>
  <si>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</si>
  <si>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</si>
  <si>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</si>
  <si>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</si>
  <si>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</si>
  <si>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</si>
  <si>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</si>
  <si>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</si>
  <si>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</si>
  <si>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</si>
  <si>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</si>
  <si>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</si>
  <si>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</si>
  <si>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</si>
  <si>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</si>
  <si>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</si>
  <si>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</si>
  <si>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</si>
  <si>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宮</t>
    <rPh sb="0" eb="1">
      <t>ミヤ</t>
    </rPh>
    <phoneticPr fontId="2"/>
  </si>
  <si>
    <t>清美</t>
    <rPh sb="0" eb="2">
      <t>キヨミ</t>
    </rPh>
    <phoneticPr fontId="2"/>
  </si>
  <si>
    <t>ミヤ</t>
    <phoneticPr fontId="2"/>
  </si>
  <si>
    <t>キヨミ</t>
    <phoneticPr fontId="2"/>
  </si>
  <si>
    <t>千葉県成田市猿山469</t>
    <phoneticPr fontId="2"/>
  </si>
  <si>
    <t>289</t>
    <phoneticPr fontId="2"/>
  </si>
  <si>
    <t>0107</t>
    <phoneticPr fontId="2"/>
  </si>
  <si>
    <t>0476</t>
    <phoneticPr fontId="2"/>
  </si>
  <si>
    <t>96</t>
    <phoneticPr fontId="2"/>
  </si>
  <si>
    <t>0013</t>
    <phoneticPr fontId="2"/>
  </si>
  <si>
    <t>塩谷</t>
    <rPh sb="0" eb="2">
      <t>シオヤ</t>
    </rPh>
    <phoneticPr fontId="2"/>
  </si>
  <si>
    <t>奈穂子</t>
    <rPh sb="0" eb="1">
      <t>ナ</t>
    </rPh>
    <rPh sb="1" eb="2">
      <t>ホ</t>
    </rPh>
    <rPh sb="2" eb="3">
      <t>コ</t>
    </rPh>
    <phoneticPr fontId="2"/>
  </si>
  <si>
    <t>シオヤ</t>
    <phoneticPr fontId="2"/>
  </si>
  <si>
    <t>ナホコ</t>
    <phoneticPr fontId="2"/>
  </si>
  <si>
    <t>289</t>
    <phoneticPr fontId="2"/>
  </si>
  <si>
    <t>0117</t>
    <phoneticPr fontId="2"/>
  </si>
  <si>
    <t>千葉県成田市七沢268-9</t>
    <rPh sb="6" eb="7">
      <t>ナナ</t>
    </rPh>
    <rPh sb="7" eb="8">
      <t>サワ</t>
    </rPh>
    <phoneticPr fontId="2"/>
  </si>
  <si>
    <t>090</t>
    <phoneticPr fontId="2"/>
  </si>
  <si>
    <t>2222</t>
    <phoneticPr fontId="2"/>
  </si>
  <si>
    <t>8134</t>
    <phoneticPr fontId="2"/>
  </si>
  <si>
    <t>宮本</t>
    <rPh sb="0" eb="2">
      <t>ミヤモト</t>
    </rPh>
    <phoneticPr fontId="2"/>
  </si>
  <si>
    <t>恵莉</t>
    <rPh sb="0" eb="1">
      <t>エ</t>
    </rPh>
    <rPh sb="1" eb="2">
      <t>リ</t>
    </rPh>
    <phoneticPr fontId="2"/>
  </si>
  <si>
    <t>ミヤモト</t>
    <phoneticPr fontId="2"/>
  </si>
  <si>
    <t>エリ</t>
    <phoneticPr fontId="2"/>
  </si>
  <si>
    <t>286</t>
    <phoneticPr fontId="2"/>
  </si>
  <si>
    <t>0807</t>
    <phoneticPr fontId="2"/>
  </si>
  <si>
    <t>080</t>
    <phoneticPr fontId="2"/>
  </si>
  <si>
    <t>3505</t>
    <phoneticPr fontId="2"/>
  </si>
  <si>
    <t>4476</t>
    <phoneticPr fontId="2"/>
  </si>
  <si>
    <t>ミヤ　</t>
    <phoneticPr fontId="2"/>
  </si>
  <si>
    <t>吉岡</t>
    <rPh sb="0" eb="2">
      <t>ヨシオカ</t>
    </rPh>
    <phoneticPr fontId="2"/>
  </si>
  <si>
    <t>ヨシオカ</t>
    <phoneticPr fontId="2"/>
  </si>
  <si>
    <t>ナオコ</t>
    <phoneticPr fontId="2"/>
  </si>
  <si>
    <t>0835</t>
    <phoneticPr fontId="2"/>
  </si>
  <si>
    <t>千葉県成田市関戸24-1</t>
    <rPh sb="0" eb="3">
      <t>チバケン</t>
    </rPh>
    <rPh sb="3" eb="6">
      <t>ナリタシ</t>
    </rPh>
    <rPh sb="6" eb="8">
      <t>セキド</t>
    </rPh>
    <phoneticPr fontId="2"/>
  </si>
  <si>
    <t>千葉県成田市北羽鳥1918</t>
    <rPh sb="0" eb="3">
      <t>チバケン</t>
    </rPh>
    <rPh sb="3" eb="6">
      <t>ナリタシ</t>
    </rPh>
    <rPh sb="6" eb="7">
      <t>キタ</t>
    </rPh>
    <rPh sb="7" eb="9">
      <t>ハトリ</t>
    </rPh>
    <phoneticPr fontId="2"/>
  </si>
  <si>
    <t>2464</t>
    <phoneticPr fontId="2"/>
  </si>
  <si>
    <t>3660</t>
    <phoneticPr fontId="2"/>
  </si>
  <si>
    <t>①</t>
    <phoneticPr fontId="2"/>
  </si>
  <si>
    <t>ヨシオカ</t>
    <phoneticPr fontId="2"/>
  </si>
  <si>
    <t>ソナ</t>
    <phoneticPr fontId="2"/>
  </si>
  <si>
    <t>成田市立美郷台小学校</t>
    <phoneticPr fontId="2"/>
  </si>
  <si>
    <t>吉岡</t>
    <phoneticPr fontId="2"/>
  </si>
  <si>
    <t>奏和</t>
    <phoneticPr fontId="2"/>
  </si>
  <si>
    <t>ワカサ</t>
    <phoneticPr fontId="2"/>
  </si>
  <si>
    <t>ヒナノ</t>
    <phoneticPr fontId="2"/>
  </si>
  <si>
    <t>成田市立神宮寺小学校</t>
    <phoneticPr fontId="2"/>
  </si>
  <si>
    <t>若狭</t>
    <phoneticPr fontId="2"/>
  </si>
  <si>
    <t>陽夏乃</t>
    <phoneticPr fontId="2"/>
  </si>
  <si>
    <t>シオヤ</t>
    <phoneticPr fontId="2"/>
  </si>
  <si>
    <t>ミル</t>
    <phoneticPr fontId="2"/>
  </si>
  <si>
    <t>成田市立下総みどり学園</t>
    <rPh sb="0" eb="4">
      <t>ナリタシリツ</t>
    </rPh>
    <rPh sb="4" eb="6">
      <t>シモフサ</t>
    </rPh>
    <rPh sb="9" eb="11">
      <t>ガクエン</t>
    </rPh>
    <phoneticPr fontId="2"/>
  </si>
  <si>
    <t>塩谷</t>
    <phoneticPr fontId="2"/>
  </si>
  <si>
    <t>海瑠</t>
    <phoneticPr fontId="2"/>
  </si>
  <si>
    <t>カミヤ</t>
    <phoneticPr fontId="2"/>
  </si>
  <si>
    <t>カスミ</t>
    <phoneticPr fontId="2"/>
  </si>
  <si>
    <t>紙谷</t>
    <phoneticPr fontId="2"/>
  </si>
  <si>
    <t>花寿美</t>
    <phoneticPr fontId="2"/>
  </si>
  <si>
    <t>タカハシ</t>
    <phoneticPr fontId="2"/>
  </si>
  <si>
    <t>コハル</t>
    <phoneticPr fontId="2"/>
  </si>
  <si>
    <t>成田市立平成小学校</t>
    <phoneticPr fontId="2"/>
  </si>
  <si>
    <r>
      <t xml:space="preserve"> </t>
    </r>
    <r>
      <rPr>
        <sz val="11"/>
        <color indexed="8"/>
        <rFont val="ＭＳ Ｐゴシック"/>
        <family val="3"/>
        <charset val="128"/>
      </rPr>
      <t>髙橋</t>
    </r>
    <r>
      <rPr>
        <sz val="11"/>
        <color indexed="8"/>
        <rFont val="Calibri"/>
        <family val="2"/>
      </rPr>
      <t/>
    </r>
    <phoneticPr fontId="2"/>
  </si>
  <si>
    <t>心晴</t>
    <phoneticPr fontId="2"/>
  </si>
  <si>
    <t>イシイ</t>
    <phoneticPr fontId="2"/>
  </si>
  <si>
    <t>マホ</t>
    <phoneticPr fontId="2"/>
  </si>
  <si>
    <t>成田市立豊住小学校</t>
    <rPh sb="0" eb="4">
      <t>ナリタシリツ</t>
    </rPh>
    <rPh sb="4" eb="9">
      <t>トヨスミショウガッコウ</t>
    </rPh>
    <phoneticPr fontId="2"/>
  </si>
  <si>
    <t>石井</t>
    <rPh sb="0" eb="2">
      <t>イシイ</t>
    </rPh>
    <phoneticPr fontId="2"/>
  </si>
  <si>
    <t>茉帆</t>
    <rPh sb="0" eb="2">
      <t>マツホ</t>
    </rPh>
    <phoneticPr fontId="2"/>
  </si>
  <si>
    <t>ミヤモト</t>
    <phoneticPr fontId="2"/>
  </si>
  <si>
    <t>カホ</t>
    <phoneticPr fontId="2"/>
  </si>
  <si>
    <t>宮本</t>
    <rPh sb="0" eb="2">
      <t>ミヤモト</t>
    </rPh>
    <phoneticPr fontId="2"/>
  </si>
  <si>
    <t>華帆</t>
    <rPh sb="0" eb="2">
      <t>カホ</t>
    </rPh>
    <phoneticPr fontId="2"/>
  </si>
  <si>
    <t>サトウ</t>
    <phoneticPr fontId="2"/>
  </si>
  <si>
    <t>タマキ</t>
    <phoneticPr fontId="2"/>
  </si>
  <si>
    <t>佐原市立佐原小学校</t>
    <rPh sb="0" eb="4">
      <t>サワラシリツ</t>
    </rPh>
    <rPh sb="4" eb="9">
      <t>サワラショウガッコウ</t>
    </rPh>
    <phoneticPr fontId="2"/>
  </si>
  <si>
    <t>佐藤</t>
    <rPh sb="0" eb="2">
      <t>サトウ</t>
    </rPh>
    <phoneticPr fontId="2"/>
  </si>
  <si>
    <t>環</t>
    <rPh sb="0" eb="1">
      <t>タマキ</t>
    </rPh>
    <phoneticPr fontId="2"/>
  </si>
  <si>
    <t>成田市立豊住小学校</t>
    <rPh sb="4" eb="6">
      <t>トヨスミ</t>
    </rPh>
    <phoneticPr fontId="2"/>
  </si>
  <si>
    <t>眞帆</t>
    <rPh sb="0" eb="2">
      <t>マホ</t>
    </rPh>
    <phoneticPr fontId="2"/>
  </si>
  <si>
    <t>カミヤ</t>
    <phoneticPr fontId="2"/>
  </si>
  <si>
    <t>ユリカ</t>
    <phoneticPr fontId="2"/>
  </si>
  <si>
    <t>紙谷</t>
    <rPh sb="0" eb="2">
      <t>カミヤ</t>
    </rPh>
    <phoneticPr fontId="2"/>
  </si>
  <si>
    <t>優梨花</t>
    <rPh sb="0" eb="1">
      <t>ユウ</t>
    </rPh>
    <rPh sb="1" eb="2">
      <t>リ</t>
    </rPh>
    <rPh sb="2" eb="3">
      <t>ハナ</t>
    </rPh>
    <phoneticPr fontId="2"/>
  </si>
  <si>
    <t>ナリタドルフィンス゛</t>
    <phoneticPr fontId="2"/>
  </si>
  <si>
    <t>成田ドルフィンズ</t>
    <rPh sb="0" eb="2">
      <t>ナリタ</t>
    </rPh>
    <phoneticPr fontId="2"/>
  </si>
  <si>
    <t>成田市</t>
    <rPh sb="0" eb="3">
      <t>ナリタシ</t>
    </rPh>
    <phoneticPr fontId="2"/>
  </si>
  <si>
    <t>滑河</t>
    <rPh sb="0" eb="2">
      <t>ナメガワ</t>
    </rPh>
    <phoneticPr fontId="2"/>
  </si>
  <si>
    <t>JR成田</t>
    <rPh sb="2" eb="4">
      <t>ナリタ</t>
    </rPh>
    <phoneticPr fontId="2"/>
  </si>
  <si>
    <t>JVA020975487</t>
    <phoneticPr fontId="2"/>
  </si>
  <si>
    <t>JVA020988708</t>
    <phoneticPr fontId="2"/>
  </si>
  <si>
    <t>JVA020683924</t>
    <phoneticPr fontId="2"/>
  </si>
  <si>
    <t>JVA020988715</t>
    <phoneticPr fontId="2"/>
  </si>
  <si>
    <t>JVA022334886</t>
    <phoneticPr fontId="2"/>
  </si>
  <si>
    <t>JVA022458193</t>
    <phoneticPr fontId="2"/>
  </si>
  <si>
    <t>JVA022704894</t>
    <phoneticPr fontId="2"/>
  </si>
  <si>
    <t>JVA022480910</t>
    <phoneticPr fontId="2"/>
  </si>
  <si>
    <t>JVA023597518</t>
    <phoneticPr fontId="2"/>
  </si>
  <si>
    <t>JVA022480903</t>
    <phoneticPr fontId="2"/>
  </si>
  <si>
    <t xml:space="preserve">	T10052563</t>
    <phoneticPr fontId="2"/>
  </si>
  <si>
    <t>JVA015574626</t>
    <phoneticPr fontId="2"/>
  </si>
  <si>
    <t>JVA023597358</t>
    <phoneticPr fontId="2"/>
  </si>
  <si>
    <t>JVA003018538</t>
    <phoneticPr fontId="2"/>
  </si>
  <si>
    <t>川名</t>
    <rPh sb="0" eb="2">
      <t>カワナ</t>
    </rPh>
    <phoneticPr fontId="2"/>
  </si>
  <si>
    <t>ほのか</t>
    <phoneticPr fontId="2"/>
  </si>
  <si>
    <t>カワナ</t>
    <phoneticPr fontId="2"/>
  </si>
  <si>
    <t>ホノカ</t>
    <phoneticPr fontId="2"/>
  </si>
  <si>
    <t>JVA024412414</t>
    <phoneticPr fontId="2"/>
  </si>
  <si>
    <t>仲間を信じ、ボールをつなぎ、最後まであきらめない！私たちらしいバレーで、一戦一戦全力で戦います！</t>
    <rPh sb="0" eb="2">
      <t>ナカマ</t>
    </rPh>
    <rPh sb="3" eb="4">
      <t>シン</t>
    </rPh>
    <rPh sb="14" eb="16">
      <t>サイゴ</t>
    </rPh>
    <rPh sb="25" eb="26">
      <t>ワタシ</t>
    </rPh>
    <rPh sb="36" eb="40">
      <t>イッセンイッセン</t>
    </rPh>
    <rPh sb="40" eb="42">
      <t>ゼンリョク</t>
    </rPh>
    <rPh sb="43" eb="44">
      <t>タタカ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</si>
</sst>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b/>
      <sz val="16"/>
      <color rgb="FF000000"/>
      <name val="游ゴシック"/>
      <family val="2"/>
      <charset val="128"/>
    </font>
    <font>
      <b/>
      <sz val="16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4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4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4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3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3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6" fillId="0" borderId="66" xfId="0" applyFont="1" applyBorder="1" applyAlignment="1" applyProtection="1">
      <alignment horizontal="center" vertical="center"/>
      <protection locked="0"/>
    </xf>
    <xf numFmtId="0" fontId="27" fillId="0" borderId="67" xfId="0" applyFont="1" applyBorder="1" applyAlignment="1" applyProtection="1">
      <alignment horizontal="center" vertical="center"/>
      <protection locked="0"/>
    </xf>
    <xf numFmtId="0" fontId="2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6" fillId="0" borderId="23" xfId="0" applyFont="1" applyBorder="1" applyAlignment="1" applyProtection="1">
      <alignment horizontal="center" vertical="center"/>
      <protection locked="0"/>
    </xf>
    <xf numFmtId="0" fontId="27" fillId="0" borderId="6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5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2" fillId="0" borderId="37" xfId="0" applyFont="1" applyBorder="1" applyAlignment="1" applyProtection="1">
      <alignment horizontal="center" vertical="center"/>
      <protection locked="0"/>
    </xf>
    <xf numFmtId="0" fontId="22" fillId="0" borderId="38" xfId="0" applyFont="1" applyBorder="1" applyAlignment="1" applyProtection="1">
      <alignment horizontal="center" vertical="center"/>
      <protection locked="0"/>
    </xf>
    <xf numFmtId="0" fontId="22" fillId="0" borderId="32" xfId="0" applyFont="1" applyBorder="1" applyAlignment="1" applyProtection="1">
      <alignment horizontal="center" vertical="center"/>
      <protection locked="0"/>
    </xf>
    <xf numFmtId="0" fontId="22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1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3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3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righ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6" fillId="0" borderId="40" xfId="0" applyFont="1" applyBorder="1" applyAlignment="1" applyProtection="1">
      <alignment horizontal="center" vertical="center"/>
      <protection locked="0"/>
    </xf>
    <xf numFmtId="0" fontId="27" fillId="0" borderId="41" xfId="0" applyFont="1" applyBorder="1" applyAlignment="1" applyProtection="1">
      <alignment horizontal="center" vertical="center"/>
      <protection locked="0"/>
    </xf>
    <xf numFmtId="0" fontId="2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33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38</xdr:row>
      <xdr:rowOff>104775</xdr:rowOff>
    </xdr:from>
    <xdr:to>
      <xdr:col>34</xdr:col>
      <xdr:colOff>0</xdr:colOff>
      <xdr:row>41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33" zoomScaleNormal="100" zoomScaleSheetLayoutView="100" workbookViewId="0">
      <selection activeCell="I53" sqref="I53:L54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205" t="s">
        <v>114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</row>
    <row r="2" spans="1:51" ht="14.5" customHeight="1">
      <c r="A2" s="103" t="s">
        <v>120</v>
      </c>
      <c r="B2" s="104"/>
      <c r="C2" s="105" t="s">
        <v>216</v>
      </c>
      <c r="D2" s="106"/>
      <c r="E2" s="106"/>
      <c r="F2" s="106"/>
      <c r="G2" s="106"/>
      <c r="H2" s="106"/>
      <c r="I2" s="107"/>
      <c r="J2" s="96" t="s">
        <v>118</v>
      </c>
      <c r="K2" s="210"/>
      <c r="L2" s="210"/>
      <c r="M2" s="210"/>
      <c r="N2" s="210"/>
      <c r="O2" s="211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217</v>
      </c>
      <c r="D3" s="111"/>
      <c r="E3" s="111"/>
      <c r="F3" s="111"/>
      <c r="G3" s="111"/>
      <c r="H3" s="111"/>
      <c r="I3" s="112"/>
      <c r="J3" s="207" t="s">
        <v>90</v>
      </c>
      <c r="K3" s="208"/>
      <c r="L3" s="208"/>
      <c r="M3" s="208"/>
      <c r="N3" s="208"/>
      <c r="O3" s="209"/>
      <c r="P3" s="98" t="s">
        <v>218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39" t="s">
        <v>112</v>
      </c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40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220" t="s">
        <v>122</v>
      </c>
      <c r="B4" s="221"/>
      <c r="C4" s="212" t="s">
        <v>231</v>
      </c>
      <c r="D4" s="213"/>
      <c r="E4" s="213"/>
      <c r="F4" s="213"/>
      <c r="G4" s="213"/>
      <c r="H4" s="213"/>
      <c r="I4" s="214"/>
      <c r="J4" s="224" t="s">
        <v>116</v>
      </c>
      <c r="K4" s="225"/>
      <c r="L4" s="225"/>
      <c r="M4" s="225"/>
      <c r="N4" s="225"/>
      <c r="O4" s="226"/>
      <c r="P4" s="154" t="s">
        <v>93</v>
      </c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36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222" t="s">
        <v>115</v>
      </c>
      <c r="B5" s="223"/>
      <c r="C5" s="215"/>
      <c r="D5" s="216"/>
      <c r="E5" s="216"/>
      <c r="F5" s="216"/>
      <c r="G5" s="216"/>
      <c r="H5" s="216"/>
      <c r="I5" s="217"/>
      <c r="J5" s="184">
        <v>22010</v>
      </c>
      <c r="K5" s="184"/>
      <c r="L5" s="184"/>
      <c r="M5" s="184"/>
      <c r="N5" s="184"/>
      <c r="O5" s="184"/>
      <c r="P5" s="155" t="s">
        <v>220</v>
      </c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5" t="s">
        <v>219</v>
      </c>
      <c r="AF5" s="156"/>
      <c r="AG5" s="156"/>
      <c r="AH5" s="156"/>
      <c r="AI5" s="156"/>
      <c r="AJ5" s="156"/>
      <c r="AK5" s="157"/>
      <c r="AL5" s="157"/>
      <c r="AM5" s="157"/>
      <c r="AN5" s="157"/>
      <c r="AO5" s="157"/>
      <c r="AP5" s="157"/>
      <c r="AQ5" s="157"/>
      <c r="AR5" s="157"/>
      <c r="AS5" s="158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8" t="s">
        <v>106</v>
      </c>
      <c r="D6" s="129"/>
      <c r="E6" s="130" t="s">
        <v>107</v>
      </c>
      <c r="F6" s="131"/>
      <c r="G6" s="185" t="s">
        <v>81</v>
      </c>
      <c r="H6" s="185"/>
      <c r="I6" s="185"/>
      <c r="J6" s="185" t="s">
        <v>2</v>
      </c>
      <c r="K6" s="185"/>
      <c r="L6" s="185"/>
      <c r="M6" s="185" t="s">
        <v>3</v>
      </c>
      <c r="N6" s="185"/>
      <c r="O6" s="185"/>
      <c r="P6" s="136" t="s">
        <v>94</v>
      </c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8" t="s">
        <v>95</v>
      </c>
      <c r="AL6" s="138"/>
      <c r="AM6" s="138"/>
      <c r="AN6" s="138"/>
      <c r="AO6" s="138"/>
      <c r="AP6" s="138"/>
      <c r="AQ6" s="138"/>
      <c r="AR6" s="138"/>
      <c r="AS6" s="138"/>
      <c r="AT6" s="34" t="s">
        <v>123</v>
      </c>
    </row>
    <row r="7" spans="1:51" ht="13.5" customHeight="1">
      <c r="A7" s="73"/>
      <c r="B7" s="125"/>
      <c r="C7" s="132" t="s">
        <v>135</v>
      </c>
      <c r="D7" s="77"/>
      <c r="E7" s="133" t="s">
        <v>136</v>
      </c>
      <c r="F7" s="79"/>
      <c r="G7" s="186" t="s">
        <v>232</v>
      </c>
      <c r="H7" s="186"/>
      <c r="I7" s="186"/>
      <c r="J7" s="186">
        <v>304049</v>
      </c>
      <c r="K7" s="186"/>
      <c r="L7" s="186"/>
      <c r="M7" s="186"/>
      <c r="N7" s="186"/>
      <c r="O7" s="186"/>
      <c r="P7" s="162" t="s">
        <v>7</v>
      </c>
      <c r="Q7" s="163"/>
      <c r="R7" s="127" t="s">
        <v>138</v>
      </c>
      <c r="S7" s="127"/>
      <c r="T7" s="127"/>
      <c r="U7" s="127"/>
      <c r="V7" s="27" t="s">
        <v>8</v>
      </c>
      <c r="W7" s="118" t="s">
        <v>139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60" t="s">
        <v>140</v>
      </c>
      <c r="AM7" s="60"/>
      <c r="AN7" s="60"/>
      <c r="AO7" s="60"/>
      <c r="AP7" s="60"/>
      <c r="AQ7" s="60"/>
      <c r="AR7" s="60"/>
      <c r="AS7" s="36" t="s">
        <v>10</v>
      </c>
      <c r="AT7" s="53">
        <v>68</v>
      </c>
    </row>
    <row r="8" spans="1:51" ht="18" customHeight="1">
      <c r="A8" s="73"/>
      <c r="B8" s="125"/>
      <c r="C8" s="134" t="s">
        <v>133</v>
      </c>
      <c r="D8" s="81"/>
      <c r="E8" s="135" t="s">
        <v>134</v>
      </c>
      <c r="F8" s="83"/>
      <c r="G8" s="186"/>
      <c r="H8" s="186"/>
      <c r="I8" s="186"/>
      <c r="J8" s="186"/>
      <c r="K8" s="186"/>
      <c r="L8" s="186"/>
      <c r="M8" s="186"/>
      <c r="N8" s="186"/>
      <c r="O8" s="186"/>
      <c r="P8" s="187" t="s">
        <v>137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88" t="s">
        <v>141</v>
      </c>
      <c r="AL8" s="62"/>
      <c r="AM8" s="62"/>
      <c r="AN8" s="62"/>
      <c r="AO8" s="37" t="s">
        <v>11</v>
      </c>
      <c r="AP8" s="62" t="s">
        <v>142</v>
      </c>
      <c r="AQ8" s="62"/>
      <c r="AR8" s="62"/>
      <c r="AS8" s="64"/>
      <c r="AT8" s="53"/>
    </row>
    <row r="9" spans="1:51" ht="14.5" customHeight="1">
      <c r="A9" s="218" t="s">
        <v>131</v>
      </c>
      <c r="B9" s="125"/>
      <c r="C9" s="132" t="s">
        <v>145</v>
      </c>
      <c r="D9" s="77"/>
      <c r="E9" s="133" t="s">
        <v>146</v>
      </c>
      <c r="F9" s="79"/>
      <c r="G9" s="194" t="s">
        <v>233</v>
      </c>
      <c r="H9" s="194"/>
      <c r="I9" s="194"/>
      <c r="J9" s="186"/>
      <c r="K9" s="186"/>
      <c r="L9" s="186"/>
      <c r="M9" s="186"/>
      <c r="N9" s="186"/>
      <c r="O9" s="186"/>
      <c r="P9" s="162" t="s">
        <v>7</v>
      </c>
      <c r="Q9" s="163"/>
      <c r="R9" s="189" t="s">
        <v>147</v>
      </c>
      <c r="S9" s="127"/>
      <c r="T9" s="127"/>
      <c r="U9" s="127"/>
      <c r="V9" s="27" t="s">
        <v>8</v>
      </c>
      <c r="W9" s="117" t="s">
        <v>148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150</v>
      </c>
      <c r="AM9" s="60"/>
      <c r="AN9" s="60"/>
      <c r="AO9" s="60"/>
      <c r="AP9" s="60"/>
      <c r="AQ9" s="60"/>
      <c r="AR9" s="60"/>
      <c r="AS9" s="36" t="s">
        <v>125</v>
      </c>
      <c r="AT9" s="54">
        <v>47</v>
      </c>
    </row>
    <row r="10" spans="1:51" ht="18" customHeight="1">
      <c r="A10" s="73"/>
      <c r="B10" s="125"/>
      <c r="C10" s="134" t="s">
        <v>143</v>
      </c>
      <c r="D10" s="81"/>
      <c r="E10" s="135" t="s">
        <v>144</v>
      </c>
      <c r="F10" s="83"/>
      <c r="G10" s="194"/>
      <c r="H10" s="194"/>
      <c r="I10" s="194"/>
      <c r="J10" s="186"/>
      <c r="K10" s="186"/>
      <c r="L10" s="186"/>
      <c r="M10" s="186"/>
      <c r="N10" s="186"/>
      <c r="O10" s="186"/>
      <c r="P10" s="120" t="s">
        <v>149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151</v>
      </c>
      <c r="AL10" s="62"/>
      <c r="AM10" s="62"/>
      <c r="AN10" s="62"/>
      <c r="AO10" s="37" t="s">
        <v>126</v>
      </c>
      <c r="AP10" s="63" t="s">
        <v>152</v>
      </c>
      <c r="AQ10" s="62"/>
      <c r="AR10" s="62"/>
      <c r="AS10" s="64"/>
      <c r="AT10" s="54"/>
    </row>
    <row r="11" spans="1:51" ht="14.5" customHeight="1">
      <c r="A11" s="218" t="s">
        <v>132</v>
      </c>
      <c r="B11" s="125"/>
      <c r="C11" s="76" t="s">
        <v>155</v>
      </c>
      <c r="D11" s="77"/>
      <c r="E11" s="78" t="s">
        <v>156</v>
      </c>
      <c r="F11" s="79"/>
      <c r="G11" s="186" t="s">
        <v>234</v>
      </c>
      <c r="H11" s="186"/>
      <c r="I11" s="186"/>
      <c r="J11" s="186"/>
      <c r="K11" s="186"/>
      <c r="L11" s="186"/>
      <c r="M11" s="186"/>
      <c r="N11" s="186"/>
      <c r="O11" s="186"/>
      <c r="P11" s="162" t="s">
        <v>7</v>
      </c>
      <c r="Q11" s="163"/>
      <c r="R11" s="189" t="s">
        <v>157</v>
      </c>
      <c r="S11" s="127"/>
      <c r="T11" s="127"/>
      <c r="U11" s="127"/>
      <c r="V11" s="27" t="s">
        <v>8</v>
      </c>
      <c r="W11" s="117" t="s">
        <v>158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159</v>
      </c>
      <c r="AM11" s="60"/>
      <c r="AN11" s="60"/>
      <c r="AO11" s="60"/>
      <c r="AP11" s="60"/>
      <c r="AQ11" s="60"/>
      <c r="AR11" s="60"/>
      <c r="AS11" s="36" t="s">
        <v>10</v>
      </c>
      <c r="AT11" s="54">
        <v>35</v>
      </c>
    </row>
    <row r="12" spans="1:51" ht="18" customHeight="1">
      <c r="A12" s="73"/>
      <c r="B12" s="125"/>
      <c r="C12" s="80" t="s">
        <v>153</v>
      </c>
      <c r="D12" s="81"/>
      <c r="E12" s="82" t="s">
        <v>154</v>
      </c>
      <c r="F12" s="83"/>
      <c r="G12" s="186"/>
      <c r="H12" s="186"/>
      <c r="I12" s="186"/>
      <c r="J12" s="186"/>
      <c r="K12" s="186"/>
      <c r="L12" s="186"/>
      <c r="M12" s="186"/>
      <c r="N12" s="186"/>
      <c r="O12" s="186"/>
      <c r="P12" s="120" t="s">
        <v>168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160</v>
      </c>
      <c r="AL12" s="62"/>
      <c r="AM12" s="62"/>
      <c r="AN12" s="62"/>
      <c r="AO12" s="37" t="s">
        <v>8</v>
      </c>
      <c r="AP12" s="63" t="s">
        <v>161</v>
      </c>
      <c r="AQ12" s="62"/>
      <c r="AR12" s="62"/>
      <c r="AS12" s="64"/>
      <c r="AT12" s="54"/>
    </row>
    <row r="13" spans="1:51" ht="14.5" customHeight="1">
      <c r="A13" s="73" t="s">
        <v>82</v>
      </c>
      <c r="B13" s="125"/>
      <c r="C13" s="132"/>
      <c r="D13" s="77"/>
      <c r="E13" s="133"/>
      <c r="F13" s="79"/>
      <c r="G13" s="194"/>
      <c r="H13" s="194"/>
      <c r="I13" s="194"/>
      <c r="J13" s="186"/>
      <c r="K13" s="186"/>
      <c r="L13" s="186"/>
      <c r="M13" s="186"/>
      <c r="N13" s="186"/>
      <c r="O13" s="186"/>
      <c r="P13" s="162" t="s">
        <v>7</v>
      </c>
      <c r="Q13" s="163"/>
      <c r="R13" s="189"/>
      <c r="S13" s="127"/>
      <c r="T13" s="127"/>
      <c r="U13" s="127"/>
      <c r="V13" s="27" t="s">
        <v>8</v>
      </c>
      <c r="W13" s="117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/>
      <c r="AM13" s="60"/>
      <c r="AN13" s="60"/>
      <c r="AO13" s="60"/>
      <c r="AP13" s="60"/>
      <c r="AQ13" s="60"/>
      <c r="AR13" s="60"/>
      <c r="AS13" s="36" t="s">
        <v>125</v>
      </c>
      <c r="AT13" s="54"/>
    </row>
    <row r="14" spans="1:51" ht="18" customHeight="1">
      <c r="A14" s="73"/>
      <c r="B14" s="125"/>
      <c r="C14" s="134"/>
      <c r="D14" s="81"/>
      <c r="E14" s="135"/>
      <c r="F14" s="83"/>
      <c r="G14" s="194"/>
      <c r="H14" s="194"/>
      <c r="I14" s="194"/>
      <c r="J14" s="186"/>
      <c r="K14" s="186"/>
      <c r="L14" s="186"/>
      <c r="M14" s="186"/>
      <c r="N14" s="186"/>
      <c r="O14" s="186"/>
      <c r="P14" s="120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/>
      <c r="AL14" s="62"/>
      <c r="AM14" s="62"/>
      <c r="AN14" s="62"/>
      <c r="AO14" s="37" t="s">
        <v>126</v>
      </c>
      <c r="AP14" s="63"/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2" t="s">
        <v>162</v>
      </c>
      <c r="D15" s="77"/>
      <c r="E15" s="133" t="s">
        <v>136</v>
      </c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48"/>
      <c r="S15" s="148"/>
      <c r="T15" s="148"/>
      <c r="U15" s="148"/>
      <c r="V15" s="26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53"/>
      <c r="AK15" s="38"/>
      <c r="AL15" s="141"/>
      <c r="AM15" s="141"/>
      <c r="AN15" s="141"/>
      <c r="AO15" s="141"/>
      <c r="AP15" s="141"/>
      <c r="AQ15" s="141"/>
      <c r="AR15" s="141"/>
      <c r="AS15" s="39"/>
      <c r="AT15" s="55"/>
    </row>
    <row r="16" spans="1:51" ht="18" customHeight="1">
      <c r="A16" s="73"/>
      <c r="B16" s="125"/>
      <c r="C16" s="134" t="s">
        <v>133</v>
      </c>
      <c r="D16" s="81"/>
      <c r="E16" s="135" t="s">
        <v>134</v>
      </c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2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4"/>
      <c r="AK16" s="145"/>
      <c r="AL16" s="146"/>
      <c r="AM16" s="146"/>
      <c r="AN16" s="146"/>
      <c r="AO16" s="40"/>
      <c r="AP16" s="146"/>
      <c r="AQ16" s="146"/>
      <c r="AR16" s="146"/>
      <c r="AS16" s="147"/>
      <c r="AT16" s="55"/>
    </row>
    <row r="17" spans="1:46" ht="15" customHeight="1">
      <c r="A17" s="193" t="s">
        <v>97</v>
      </c>
      <c r="B17" s="125"/>
      <c r="C17" s="132" t="s">
        <v>164</v>
      </c>
      <c r="D17" s="77"/>
      <c r="E17" s="133" t="s">
        <v>165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2" t="s">
        <v>7</v>
      </c>
      <c r="Q17" s="163"/>
      <c r="R17" s="189" t="s">
        <v>157</v>
      </c>
      <c r="S17" s="127"/>
      <c r="T17" s="127"/>
      <c r="U17" s="127"/>
      <c r="V17" s="27" t="s">
        <v>8</v>
      </c>
      <c r="W17" s="117" t="s">
        <v>166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150</v>
      </c>
      <c r="AM17" s="60"/>
      <c r="AN17" s="60"/>
      <c r="AO17" s="60"/>
      <c r="AP17" s="60"/>
      <c r="AQ17" s="60"/>
      <c r="AR17" s="60"/>
      <c r="AS17" s="36" t="s">
        <v>125</v>
      </c>
      <c r="AT17" s="54">
        <v>44</v>
      </c>
    </row>
    <row r="18" spans="1:46" ht="18" customHeight="1">
      <c r="A18" s="73"/>
      <c r="B18" s="125"/>
      <c r="C18" s="134" t="s">
        <v>163</v>
      </c>
      <c r="D18" s="81"/>
      <c r="E18" s="135" t="s">
        <v>144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167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169</v>
      </c>
      <c r="AL18" s="62"/>
      <c r="AM18" s="62"/>
      <c r="AN18" s="62"/>
      <c r="AO18" s="37" t="s">
        <v>126</v>
      </c>
      <c r="AP18" s="63" t="s">
        <v>170</v>
      </c>
      <c r="AQ18" s="62"/>
      <c r="AR18" s="62"/>
      <c r="AS18" s="64"/>
      <c r="AT18" s="54"/>
    </row>
    <row r="19" spans="1:46">
      <c r="A19" s="73" t="s">
        <v>0</v>
      </c>
      <c r="B19" s="125"/>
      <c r="C19" s="179" t="str">
        <f>IF(P18="","",P18)</f>
        <v>千葉県成田市関戸24-1</v>
      </c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73" t="s">
        <v>1</v>
      </c>
      <c r="B21" s="125"/>
      <c r="C21" s="179" t="str">
        <f>IF(AL17="","",AL17&amp;"-"&amp;AK18&amp;"-"&amp;AP18)</f>
        <v>090-2464-3660</v>
      </c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73"/>
      <c r="B22" s="125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73" t="s">
        <v>84</v>
      </c>
      <c r="B23" s="125"/>
      <c r="C23" s="203"/>
      <c r="D23" s="195"/>
      <c r="E23" s="195"/>
      <c r="F23" s="195"/>
      <c r="G23" s="195"/>
      <c r="H23" s="19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0"/>
      <c r="B24" s="219"/>
      <c r="C24" s="204"/>
      <c r="D24" s="196"/>
      <c r="E24" s="196"/>
      <c r="F24" s="196"/>
      <c r="G24" s="196"/>
      <c r="H24" s="196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90" t="s">
        <v>129</v>
      </c>
      <c r="B25" s="123" t="s">
        <v>85</v>
      </c>
      <c r="C25" s="180" t="s">
        <v>104</v>
      </c>
      <c r="D25" s="181"/>
      <c r="E25" s="182" t="s">
        <v>105</v>
      </c>
      <c r="F25" s="183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91"/>
      <c r="B26" s="125"/>
      <c r="C26" s="168" t="s">
        <v>102</v>
      </c>
      <c r="D26" s="169"/>
      <c r="E26" s="170" t="s">
        <v>103</v>
      </c>
      <c r="F26" s="171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01">
        <v>1</v>
      </c>
      <c r="B27" s="74" t="s">
        <v>171</v>
      </c>
      <c r="C27" s="132" t="s">
        <v>172</v>
      </c>
      <c r="D27" s="77"/>
      <c r="E27" s="133" t="s">
        <v>173</v>
      </c>
      <c r="F27" s="79"/>
      <c r="G27" s="84">
        <v>6</v>
      </c>
      <c r="H27" s="67"/>
      <c r="I27" s="84" t="s">
        <v>174</v>
      </c>
      <c r="J27" s="66"/>
      <c r="K27" s="66"/>
      <c r="L27" s="67"/>
      <c r="M27" s="65" t="s">
        <v>221</v>
      </c>
      <c r="N27" s="66"/>
      <c r="O27" s="67"/>
      <c r="P27" s="65">
        <v>157</v>
      </c>
      <c r="Q27" s="66"/>
      <c r="R27" s="66"/>
      <c r="S27" s="66"/>
      <c r="T27" s="71"/>
      <c r="U27" s="1"/>
      <c r="V27" s="1"/>
      <c r="W27" s="1"/>
      <c r="X27" s="1"/>
      <c r="Y27" s="197">
        <v>10</v>
      </c>
      <c r="Z27" s="198"/>
      <c r="AA27" s="198"/>
      <c r="AB27" s="198"/>
      <c r="AC27" s="198"/>
      <c r="AD27" s="198"/>
      <c r="AE27" s="198"/>
      <c r="AF27" s="198"/>
      <c r="AG27" s="199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02"/>
      <c r="B28" s="75"/>
      <c r="C28" s="134" t="s">
        <v>175</v>
      </c>
      <c r="D28" s="81"/>
      <c r="E28" s="135" t="s">
        <v>176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200"/>
      <c r="Z28" s="201"/>
      <c r="AA28" s="201"/>
      <c r="AB28" s="201"/>
      <c r="AC28" s="201"/>
      <c r="AD28" s="201"/>
      <c r="AE28" s="201"/>
      <c r="AF28" s="201"/>
      <c r="AG28" s="202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01">
        <v>2</v>
      </c>
      <c r="B29" s="74">
        <v>2</v>
      </c>
      <c r="C29" s="132" t="s">
        <v>177</v>
      </c>
      <c r="D29" s="77"/>
      <c r="E29" s="133" t="s">
        <v>178</v>
      </c>
      <c r="F29" s="79"/>
      <c r="G29" s="84">
        <v>6</v>
      </c>
      <c r="H29" s="67"/>
      <c r="I29" s="84" t="s">
        <v>179</v>
      </c>
      <c r="J29" s="66"/>
      <c r="K29" s="66"/>
      <c r="L29" s="67"/>
      <c r="M29" s="65" t="s">
        <v>222</v>
      </c>
      <c r="N29" s="66"/>
      <c r="O29" s="67"/>
      <c r="P29" s="65">
        <v>135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02"/>
      <c r="B30" s="75"/>
      <c r="C30" s="134" t="s">
        <v>180</v>
      </c>
      <c r="D30" s="81"/>
      <c r="E30" s="135" t="s">
        <v>181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01">
        <v>3</v>
      </c>
      <c r="B31" s="74">
        <v>3</v>
      </c>
      <c r="C31" s="76" t="s">
        <v>212</v>
      </c>
      <c r="D31" s="77"/>
      <c r="E31" s="78" t="s">
        <v>213</v>
      </c>
      <c r="F31" s="79"/>
      <c r="G31" s="84">
        <v>6</v>
      </c>
      <c r="H31" s="67"/>
      <c r="I31" s="87" t="s">
        <v>184</v>
      </c>
      <c r="J31" s="66"/>
      <c r="K31" s="66"/>
      <c r="L31" s="67"/>
      <c r="M31" s="65" t="s">
        <v>229</v>
      </c>
      <c r="N31" s="66"/>
      <c r="O31" s="67"/>
      <c r="P31" s="65">
        <v>156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02"/>
      <c r="B32" s="75"/>
      <c r="C32" s="80" t="s">
        <v>214</v>
      </c>
      <c r="D32" s="81"/>
      <c r="E32" s="82" t="s">
        <v>215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>
      <c r="A33" s="101">
        <v>4</v>
      </c>
      <c r="B33" s="74">
        <v>4</v>
      </c>
      <c r="C33" s="132" t="s">
        <v>182</v>
      </c>
      <c r="D33" s="77"/>
      <c r="E33" s="133" t="s">
        <v>183</v>
      </c>
      <c r="F33" s="79"/>
      <c r="G33" s="84">
        <v>5</v>
      </c>
      <c r="H33" s="67"/>
      <c r="I33" s="84" t="s">
        <v>184</v>
      </c>
      <c r="J33" s="66"/>
      <c r="K33" s="66"/>
      <c r="L33" s="67"/>
      <c r="M33" s="65" t="s">
        <v>223</v>
      </c>
      <c r="N33" s="66"/>
      <c r="O33" s="67"/>
      <c r="P33" s="65">
        <v>156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02"/>
      <c r="B34" s="75"/>
      <c r="C34" s="134" t="s">
        <v>185</v>
      </c>
      <c r="D34" s="81"/>
      <c r="E34" s="135" t="s">
        <v>186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 thickBot="1">
      <c r="A35" s="101">
        <v>5</v>
      </c>
      <c r="B35" s="74">
        <v>5</v>
      </c>
      <c r="C35" s="132" t="s">
        <v>187</v>
      </c>
      <c r="D35" s="77"/>
      <c r="E35" s="133" t="s">
        <v>188</v>
      </c>
      <c r="F35" s="79"/>
      <c r="G35" s="84">
        <v>5</v>
      </c>
      <c r="H35" s="67"/>
      <c r="I35" s="84" t="s">
        <v>184</v>
      </c>
      <c r="J35" s="66"/>
      <c r="K35" s="66"/>
      <c r="L35" s="67"/>
      <c r="M35" s="65" t="s">
        <v>224</v>
      </c>
      <c r="N35" s="66"/>
      <c r="O35" s="67"/>
      <c r="P35" s="65">
        <v>150</v>
      </c>
      <c r="Q35" s="66"/>
      <c r="R35" s="66"/>
      <c r="S35" s="66"/>
      <c r="T35" s="7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>
      <c r="A36" s="102"/>
      <c r="B36" s="75"/>
      <c r="C36" s="134" t="s">
        <v>189</v>
      </c>
      <c r="D36" s="81"/>
      <c r="E36" s="135" t="s">
        <v>190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3" t="s">
        <v>128</v>
      </c>
      <c r="Z36" s="97"/>
      <c r="AA36" s="97"/>
      <c r="AB36" s="97"/>
      <c r="AC36" s="97"/>
      <c r="AD36" s="97"/>
      <c r="AE36" s="97"/>
      <c r="AF36" s="97"/>
      <c r="AG36" s="114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01">
        <v>6</v>
      </c>
      <c r="B37" s="74">
        <v>6</v>
      </c>
      <c r="C37" s="132" t="s">
        <v>191</v>
      </c>
      <c r="D37" s="77"/>
      <c r="E37" s="133" t="s">
        <v>192</v>
      </c>
      <c r="F37" s="79"/>
      <c r="G37" s="84">
        <v>5</v>
      </c>
      <c r="H37" s="67"/>
      <c r="I37" s="84" t="s">
        <v>193</v>
      </c>
      <c r="J37" s="66"/>
      <c r="K37" s="66"/>
      <c r="L37" s="67"/>
      <c r="M37" s="65" t="s">
        <v>225</v>
      </c>
      <c r="N37" s="66"/>
      <c r="O37" s="67"/>
      <c r="P37" s="65">
        <v>150</v>
      </c>
      <c r="Q37" s="66"/>
      <c r="R37" s="66"/>
      <c r="S37" s="66"/>
      <c r="T37" s="71"/>
      <c r="U37" s="1"/>
      <c r="V37" s="1"/>
      <c r="W37" s="1"/>
      <c r="X37" s="1"/>
      <c r="Y37" s="115">
        <v>1</v>
      </c>
      <c r="Z37" s="66"/>
      <c r="AA37" s="66"/>
      <c r="AB37" s="66"/>
      <c r="AC37" s="66"/>
      <c r="AD37" s="66"/>
      <c r="AE37" s="66"/>
      <c r="AF37" s="66"/>
      <c r="AG37" s="7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 thickBot="1">
      <c r="A38" s="102"/>
      <c r="B38" s="75"/>
      <c r="C38" s="134" t="s">
        <v>194</v>
      </c>
      <c r="D38" s="81"/>
      <c r="E38" s="135" t="s">
        <v>195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16"/>
      <c r="Z38" s="88"/>
      <c r="AA38" s="88"/>
      <c r="AB38" s="88"/>
      <c r="AC38" s="88"/>
      <c r="AD38" s="88"/>
      <c r="AE38" s="88"/>
      <c r="AF38" s="88"/>
      <c r="AG38" s="89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01">
        <v>7</v>
      </c>
      <c r="B39" s="74">
        <v>7</v>
      </c>
      <c r="C39" s="132" t="s">
        <v>196</v>
      </c>
      <c r="D39" s="77"/>
      <c r="E39" s="133" t="s">
        <v>197</v>
      </c>
      <c r="F39" s="79"/>
      <c r="G39" s="84">
        <v>5</v>
      </c>
      <c r="H39" s="67"/>
      <c r="I39" s="84" t="s">
        <v>198</v>
      </c>
      <c r="J39" s="66"/>
      <c r="K39" s="66"/>
      <c r="L39" s="67"/>
      <c r="M39" s="65" t="s">
        <v>226</v>
      </c>
      <c r="N39" s="66"/>
      <c r="O39" s="67"/>
      <c r="P39" s="65">
        <v>141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02"/>
      <c r="B40" s="75"/>
      <c r="C40" s="134" t="s">
        <v>199</v>
      </c>
      <c r="D40" s="81"/>
      <c r="E40" s="135" t="s">
        <v>200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01">
        <v>8</v>
      </c>
      <c r="B41" s="74">
        <v>8</v>
      </c>
      <c r="C41" s="76" t="s">
        <v>201</v>
      </c>
      <c r="D41" s="77"/>
      <c r="E41" s="78" t="s">
        <v>202</v>
      </c>
      <c r="F41" s="79"/>
      <c r="G41" s="87">
        <v>5</v>
      </c>
      <c r="H41" s="67"/>
      <c r="I41" s="87" t="s">
        <v>198</v>
      </c>
      <c r="J41" s="66"/>
      <c r="K41" s="66"/>
      <c r="L41" s="67"/>
      <c r="M41" s="65" t="s">
        <v>230</v>
      </c>
      <c r="N41" s="66"/>
      <c r="O41" s="67"/>
      <c r="P41" s="65">
        <v>144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02"/>
      <c r="B42" s="75"/>
      <c r="C42" s="134" t="s">
        <v>203</v>
      </c>
      <c r="D42" s="81"/>
      <c r="E42" s="82" t="s">
        <v>204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01">
        <v>9</v>
      </c>
      <c r="B43" s="74">
        <v>9</v>
      </c>
      <c r="C43" s="132" t="s">
        <v>205</v>
      </c>
      <c r="D43" s="77"/>
      <c r="E43" s="133" t="s">
        <v>206</v>
      </c>
      <c r="F43" s="79"/>
      <c r="G43" s="84">
        <v>5</v>
      </c>
      <c r="H43" s="67"/>
      <c r="I43" s="84" t="s">
        <v>207</v>
      </c>
      <c r="J43" s="66"/>
      <c r="K43" s="66"/>
      <c r="L43" s="67"/>
      <c r="M43" s="65" t="s">
        <v>227</v>
      </c>
      <c r="N43" s="66"/>
      <c r="O43" s="67"/>
      <c r="P43" s="65">
        <v>143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02"/>
      <c r="B44" s="75"/>
      <c r="C44" s="134" t="s">
        <v>208</v>
      </c>
      <c r="D44" s="81"/>
      <c r="E44" s="135" t="s">
        <v>209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01">
        <v>10</v>
      </c>
      <c r="B45" s="74">
        <v>10</v>
      </c>
      <c r="C45" s="76" t="s">
        <v>201</v>
      </c>
      <c r="D45" s="77"/>
      <c r="E45" s="78" t="s">
        <v>197</v>
      </c>
      <c r="F45" s="79"/>
      <c r="G45" s="84">
        <v>3</v>
      </c>
      <c r="H45" s="67"/>
      <c r="I45" s="84" t="s">
        <v>210</v>
      </c>
      <c r="J45" s="66"/>
      <c r="K45" s="66"/>
      <c r="L45" s="67"/>
      <c r="M45" s="65" t="s">
        <v>228</v>
      </c>
      <c r="N45" s="66"/>
      <c r="O45" s="67"/>
      <c r="P45" s="65">
        <v>123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02"/>
      <c r="B46" s="75"/>
      <c r="C46" s="80" t="s">
        <v>203</v>
      </c>
      <c r="D46" s="81"/>
      <c r="E46" s="82" t="s">
        <v>211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01">
        <v>11</v>
      </c>
      <c r="B47" s="74">
        <v>11</v>
      </c>
      <c r="C47" s="76" t="s">
        <v>237</v>
      </c>
      <c r="D47" s="77"/>
      <c r="E47" s="78" t="s">
        <v>238</v>
      </c>
      <c r="F47" s="79"/>
      <c r="G47" s="84">
        <v>1</v>
      </c>
      <c r="H47" s="67"/>
      <c r="I47" s="87" t="s">
        <v>184</v>
      </c>
      <c r="J47" s="66"/>
      <c r="K47" s="66"/>
      <c r="L47" s="67"/>
      <c r="M47" s="65" t="s">
        <v>239</v>
      </c>
      <c r="N47" s="66"/>
      <c r="O47" s="67"/>
      <c r="P47" s="65">
        <v>120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02"/>
      <c r="B48" s="75"/>
      <c r="C48" s="80" t="s">
        <v>235</v>
      </c>
      <c r="D48" s="81"/>
      <c r="E48" s="82" t="s">
        <v>236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01">
        <v>12</v>
      </c>
      <c r="B49" s="74"/>
      <c r="C49" s="76"/>
      <c r="D49" s="77"/>
      <c r="E49" s="78"/>
      <c r="F49" s="79"/>
      <c r="G49" s="84"/>
      <c r="H49" s="67"/>
      <c r="I49" s="87"/>
      <c r="J49" s="66"/>
      <c r="K49" s="66"/>
      <c r="L49" s="67"/>
      <c r="M49" s="65"/>
      <c r="N49" s="66"/>
      <c r="O49" s="67"/>
      <c r="P49" s="65"/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73"/>
      <c r="B50" s="174"/>
      <c r="C50" s="175"/>
      <c r="D50" s="176"/>
      <c r="E50" s="177"/>
      <c r="F50" s="178"/>
      <c r="G50" s="68"/>
      <c r="H50" s="70"/>
      <c r="I50" s="159"/>
      <c r="J50" s="160"/>
      <c r="K50" s="160"/>
      <c r="L50" s="172"/>
      <c r="M50" s="159"/>
      <c r="N50" s="160"/>
      <c r="O50" s="172"/>
      <c r="P50" s="159"/>
      <c r="Q50" s="160"/>
      <c r="R50" s="160"/>
      <c r="S50" s="160"/>
      <c r="T50" s="16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4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49" t="s">
        <v>119</v>
      </c>
      <c r="W56" s="150"/>
      <c r="X56" s="150"/>
      <c r="Y56" s="150"/>
      <c r="Z56" s="150"/>
      <c r="AA56" s="150"/>
      <c r="AB56" s="150"/>
      <c r="AC56" s="150"/>
      <c r="AD56" s="150"/>
      <c r="AE56" s="150"/>
      <c r="AF56" s="151"/>
      <c r="AG56" s="152"/>
      <c r="AH56" s="152"/>
      <c r="AI56" s="152"/>
      <c r="AJ56" s="152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65" t="s">
        <v>240</v>
      </c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7"/>
      <c r="U57" s="2"/>
      <c r="V57" s="56">
        <f>LEN(A57)</f>
        <v>48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mergeCells count="285"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4:B4"/>
    <mergeCell ref="A5:B5"/>
    <mergeCell ref="W7:AJ7"/>
    <mergeCell ref="R13:U13"/>
    <mergeCell ref="W13:AJ13"/>
    <mergeCell ref="J4:O4"/>
    <mergeCell ref="A11:B12"/>
    <mergeCell ref="C11:D11"/>
    <mergeCell ref="E11:F11"/>
    <mergeCell ref="G11:I12"/>
    <mergeCell ref="M45:O46"/>
    <mergeCell ref="I45:L46"/>
    <mergeCell ref="M41:O42"/>
    <mergeCell ref="M43:O44"/>
    <mergeCell ref="I35:L36"/>
    <mergeCell ref="M35:O36"/>
    <mergeCell ref="M29:O30"/>
    <mergeCell ref="C23:D24"/>
    <mergeCell ref="E23:F24"/>
    <mergeCell ref="A45:A46"/>
    <mergeCell ref="B45:B46"/>
    <mergeCell ref="G45:H46"/>
    <mergeCell ref="C45:D45"/>
    <mergeCell ref="E45:F45"/>
    <mergeCell ref="C46:D46"/>
    <mergeCell ref="E46:F46"/>
    <mergeCell ref="A43:A44"/>
    <mergeCell ref="B43:B44"/>
    <mergeCell ref="G43:H44"/>
    <mergeCell ref="A31:A32"/>
    <mergeCell ref="B31:B32"/>
    <mergeCell ref="C31:D31"/>
    <mergeCell ref="E31:F31"/>
    <mergeCell ref="G6:I6"/>
    <mergeCell ref="G7:I8"/>
    <mergeCell ref="G9:I10"/>
    <mergeCell ref="G23:H24"/>
    <mergeCell ref="G13:I14"/>
    <mergeCell ref="G15:O16"/>
    <mergeCell ref="G31:H32"/>
    <mergeCell ref="C32:D32"/>
    <mergeCell ref="E32:F32"/>
    <mergeCell ref="I31:L32"/>
    <mergeCell ref="M31:O32"/>
    <mergeCell ref="A23:B24"/>
    <mergeCell ref="E15:F15"/>
    <mergeCell ref="J11:L12"/>
    <mergeCell ref="M11:O12"/>
    <mergeCell ref="C12:D12"/>
    <mergeCell ref="E12:F12"/>
    <mergeCell ref="C44:D44"/>
    <mergeCell ref="E44:F44"/>
    <mergeCell ref="C43:D43"/>
    <mergeCell ref="E43:F43"/>
    <mergeCell ref="A41:A42"/>
    <mergeCell ref="B41:B42"/>
    <mergeCell ref="G41:H42"/>
    <mergeCell ref="I41:L42"/>
    <mergeCell ref="C42:D42"/>
    <mergeCell ref="E42:F42"/>
    <mergeCell ref="I43:L44"/>
    <mergeCell ref="A39:A40"/>
    <mergeCell ref="B39:B40"/>
    <mergeCell ref="G39:H40"/>
    <mergeCell ref="I39:L40"/>
    <mergeCell ref="M39:O40"/>
    <mergeCell ref="A37:A38"/>
    <mergeCell ref="B37:B38"/>
    <mergeCell ref="B25:B26"/>
    <mergeCell ref="A13:B14"/>
    <mergeCell ref="A15:B16"/>
    <mergeCell ref="G37:H38"/>
    <mergeCell ref="I37:L38"/>
    <mergeCell ref="M37:O38"/>
    <mergeCell ref="A25:A26"/>
    <mergeCell ref="G17:O18"/>
    <mergeCell ref="J13:L14"/>
    <mergeCell ref="M13:O14"/>
    <mergeCell ref="A19:B20"/>
    <mergeCell ref="A21:B22"/>
    <mergeCell ref="A35:A36"/>
    <mergeCell ref="B35:B36"/>
    <mergeCell ref="G35:H36"/>
    <mergeCell ref="G33:H34"/>
    <mergeCell ref="A17:B18"/>
    <mergeCell ref="J5:O5"/>
    <mergeCell ref="M6:O6"/>
    <mergeCell ref="M7:O8"/>
    <mergeCell ref="A33:A34"/>
    <mergeCell ref="B33:B34"/>
    <mergeCell ref="C33:D33"/>
    <mergeCell ref="E33:F33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3:L34"/>
    <mergeCell ref="M33:O34"/>
    <mergeCell ref="C34:D34"/>
    <mergeCell ref="E16:F16"/>
    <mergeCell ref="R17:U17"/>
    <mergeCell ref="E34:F34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40:D40"/>
    <mergeCell ref="E40:F40"/>
    <mergeCell ref="C41:D41"/>
    <mergeCell ref="E41:F41"/>
    <mergeCell ref="C25:D25"/>
    <mergeCell ref="E25:F25"/>
    <mergeCell ref="C28:D28"/>
    <mergeCell ref="E28:F28"/>
    <mergeCell ref="C30:D30"/>
    <mergeCell ref="E30:F30"/>
    <mergeCell ref="E36:F36"/>
    <mergeCell ref="E37:F37"/>
    <mergeCell ref="C38:D38"/>
    <mergeCell ref="E38:F38"/>
    <mergeCell ref="C39:D39"/>
    <mergeCell ref="E39:F39"/>
    <mergeCell ref="C21:O22"/>
    <mergeCell ref="G25:H26"/>
    <mergeCell ref="I25:L26"/>
    <mergeCell ref="C37:D37"/>
    <mergeCell ref="P27:T28"/>
    <mergeCell ref="C15:D15"/>
    <mergeCell ref="A56:T56"/>
    <mergeCell ref="A57:T57"/>
    <mergeCell ref="C26:D26"/>
    <mergeCell ref="E26:F26"/>
    <mergeCell ref="C27:D27"/>
    <mergeCell ref="E27:F27"/>
    <mergeCell ref="C35:D35"/>
    <mergeCell ref="E35:F35"/>
    <mergeCell ref="C36:D36"/>
    <mergeCell ref="P35:T36"/>
    <mergeCell ref="P43:T44"/>
    <mergeCell ref="P45:T46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9:T40"/>
    <mergeCell ref="P41:T42"/>
    <mergeCell ref="AL15:AR15"/>
    <mergeCell ref="P16:AJ16"/>
    <mergeCell ref="AK16:AN16"/>
    <mergeCell ref="AP16:AS16"/>
    <mergeCell ref="R15:U15"/>
    <mergeCell ref="V56:AF56"/>
    <mergeCell ref="AG56:AJ56"/>
    <mergeCell ref="P37:T38"/>
    <mergeCell ref="AP14:AS14"/>
    <mergeCell ref="P29:T30"/>
    <mergeCell ref="P33:T34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P31:T3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11:Q11"/>
    <mergeCell ref="R11:U11"/>
    <mergeCell ref="W11:AJ11"/>
    <mergeCell ref="P12:AJ1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6:AG36"/>
    <mergeCell ref="Y37:AG38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Y27:AG28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8 C27:F54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7:AG38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10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22010</v>
      </c>
      <c r="B7" s="13" t="str">
        <f>IF(入力!C3="","",入力!C3)</f>
        <v>成田ドルフィンズ</v>
      </c>
      <c r="C7" s="13" t="str">
        <f>IF(入力!C2="","",入力!C2)</f>
        <v>ナリタドルフィンス゛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JR成田</v>
      </c>
      <c r="S7" s="13" t="str">
        <f>IF(入力!AE5="","",入力!AE5)</f>
        <v>滑河</v>
      </c>
      <c r="T7" s="13"/>
      <c r="U7" s="13" t="str">
        <f>IF(入力!C4="","",入力!C4)</f>
        <v xml:space="preserve">	T10052563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宮</v>
      </c>
      <c r="D16" s="13" t="str">
        <f>IF(入力!E8="","",入力!E8)</f>
        <v>清美</v>
      </c>
      <c r="E16" s="13" t="str">
        <f>IF(入力!C7="","",入力!C7)</f>
        <v>ミヤ</v>
      </c>
      <c r="F16" s="13" t="str">
        <f>IF(入力!E7="","",入力!E7)</f>
        <v>キヨミ</v>
      </c>
      <c r="G16" s="13" t="str">
        <f>IF(入力!G7="","",入力!G7)</f>
        <v>JVA015574626</v>
      </c>
      <c r="H16" s="13">
        <f>IF(入力!J7="","",入力!J7)</f>
        <v>304049</v>
      </c>
      <c r="I16" s="13" t="str">
        <f>IF(入力!M7="","",入力!M7)</f>
        <v/>
      </c>
      <c r="J16" s="13"/>
      <c r="K16" s="13"/>
      <c r="L16" s="13">
        <f>IF(入力!AT7="","",入力!AT7)</f>
        <v>68</v>
      </c>
      <c r="M16" s="13"/>
      <c r="N16" s="13"/>
      <c r="O16" s="13"/>
      <c r="P16" s="13"/>
      <c r="Q16" s="13"/>
      <c r="R16" s="13" t="str">
        <f>IF(入力!R7="","",入力!R7)</f>
        <v>289</v>
      </c>
      <c r="S16" s="13" t="str">
        <f>IF(入力!W7="","",入力!W7)</f>
        <v>0107</v>
      </c>
      <c r="T16" s="13" t="str">
        <f>IF(入力!P8="","",入力!P8)</f>
        <v>千葉県成田市猿山469</v>
      </c>
      <c r="U16" s="13" t="str">
        <f>IF(入力!AL7="","",入力!AL7)</f>
        <v>0476</v>
      </c>
      <c r="V16" s="13" t="str">
        <f>IF(入力!AK8="","",入力!AK8)</f>
        <v>96</v>
      </c>
      <c r="W16" s="13" t="str">
        <f>IF(入力!AP8="","",入力!AP8)</f>
        <v>0013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塩谷</v>
      </c>
      <c r="D17" s="13" t="str">
        <f>IF(入力!E10="","",入力!E10)</f>
        <v>奈穂子</v>
      </c>
      <c r="E17" s="13" t="str">
        <f>IF(入力!C9="","",入力!C9)</f>
        <v>シオヤ</v>
      </c>
      <c r="F17" s="13" t="str">
        <f>IF(入力!E9="","",入力!E9)</f>
        <v>ナホコ</v>
      </c>
      <c r="G17" s="13" t="str">
        <f>IF(入力!G9="","",入力!G9)</f>
        <v>JVA023597358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47</v>
      </c>
      <c r="M17" s="13"/>
      <c r="N17" s="13"/>
      <c r="O17" s="13"/>
      <c r="P17" s="13"/>
      <c r="Q17" s="13"/>
      <c r="R17" s="13" t="str">
        <f>IF(入力!R9="","",入力!R9)</f>
        <v>289</v>
      </c>
      <c r="S17" s="13" t="str">
        <f>IF(入力!W9="","",入力!W9)</f>
        <v>0117</v>
      </c>
      <c r="T17" s="13" t="str">
        <f>IF(入力!P10="","",入力!P10)</f>
        <v>千葉県成田市七沢268-9</v>
      </c>
      <c r="U17" s="13" t="str">
        <f>IF(入力!AL9="","",入力!AL9)</f>
        <v>090</v>
      </c>
      <c r="V17" s="13" t="str">
        <f>IF(入力!AK10="","",入力!AK10)</f>
        <v>2222</v>
      </c>
      <c r="W17" s="13" t="str">
        <f>IF(入力!AP10="","",入力!AP10)</f>
        <v>8134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宮本</v>
      </c>
      <c r="D18" s="13" t="str">
        <f>IF(入力!E12="","",入力!E12)</f>
        <v>恵莉</v>
      </c>
      <c r="E18" s="13" t="str">
        <f>IF(入力!C11="","",入力!C11)</f>
        <v>ミヤモト</v>
      </c>
      <c r="F18" s="13" t="str">
        <f>IF(入力!E11="","",入力!E11)</f>
        <v>エリ</v>
      </c>
      <c r="G18" s="13" t="str">
        <f>IF(入力!G11="","",入力!G11)</f>
        <v>JVA003018538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35</v>
      </c>
      <c r="M18" s="13"/>
      <c r="N18" s="13"/>
      <c r="O18" s="13"/>
      <c r="P18" s="13"/>
      <c r="Q18" s="13"/>
      <c r="R18" s="13" t="str">
        <f>IF(入力!R11="","",入力!R11)</f>
        <v>286</v>
      </c>
      <c r="S18" s="13" t="str">
        <f>IF(入力!W11="","",入力!W11)</f>
        <v>0807</v>
      </c>
      <c r="T18" s="13" t="str">
        <f>IF(入力!P12="","",入力!P12)</f>
        <v>千葉県成田市北羽鳥1918</v>
      </c>
      <c r="U18" s="13" t="str">
        <f>IF(入力!AL11="","",入力!AL11)</f>
        <v>080</v>
      </c>
      <c r="V18" s="13" t="str">
        <f>IF(入力!AK12="","",入力!AK12)</f>
        <v>3505</v>
      </c>
      <c r="W18" s="13" t="str">
        <f>IF(入力!AP12="","",入力!AP12)</f>
        <v>4476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吉岡</v>
      </c>
      <c r="D22" s="13" t="str">
        <f>IF(入力!E18="","",入力!E18)</f>
        <v>奈穂子</v>
      </c>
      <c r="E22" s="13" t="str">
        <f>IF(入力!C17="","",入力!C17)</f>
        <v>ヨシオカ</v>
      </c>
      <c r="F22" s="13" t="str">
        <f>IF(入力!E17="","",入力!E17)</f>
        <v>ナオコ</v>
      </c>
      <c r="G22" s="13"/>
      <c r="H22" s="13"/>
      <c r="I22" s="13"/>
      <c r="J22" s="13"/>
      <c r="K22" s="13"/>
      <c r="L22" s="13">
        <f>IF(入力!AT17="","",入力!AT17)</f>
        <v>44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286</v>
      </c>
      <c r="S22" s="13" t="str">
        <f>IF(入力!W17="","",入力!W17)</f>
        <v>0835</v>
      </c>
      <c r="T22" s="13" t="str">
        <f>IF(入力!P18="","",入力!P18)</f>
        <v>千葉県成田市関戸24-1</v>
      </c>
      <c r="U22" s="13" t="str">
        <f>IF(入力!AL17="","",入力!AL17)</f>
        <v>090</v>
      </c>
      <c r="V22" s="13" t="str">
        <f>IF(入力!AK18="","",入力!AK18)</f>
        <v>2464</v>
      </c>
      <c r="W22" s="13" t="str">
        <f>IF(入力!AP18="","",入力!AP18)</f>
        <v>3660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宮</v>
      </c>
      <c r="D23" s="13" t="str">
        <f>IF(入力!$E$16="","",入力!$E$16)</f>
        <v>清美</v>
      </c>
      <c r="E23" s="13" t="str">
        <f>IF(入力!$C$15="","",入力!$C$15)</f>
        <v>ミヤ　</v>
      </c>
      <c r="F23" s="13" t="str">
        <f>IF(入力!$E$15="","",入力!$E$15)</f>
        <v>キヨミ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吉岡</v>
      </c>
      <c r="D24" s="51" t="str">
        <f>VLOOKUP($B$51,$A$53:$F$352,4)</f>
        <v>奏和</v>
      </c>
      <c r="E24" s="51" t="str">
        <f>VLOOKUP($B$51,$A$53:$F$352,5)</f>
        <v>ヨシオカ</v>
      </c>
      <c r="F24" s="51" t="str">
        <f>VLOOKUP($B$51,$A$53:$F$352,6)</f>
        <v>ソナ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IF(入力!Y37="","",入力!Y37)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吉岡</v>
      </c>
      <c r="D53" s="13" t="str">
        <f>IF(入力!E28="","",入力!E28)</f>
        <v>奏和</v>
      </c>
      <c r="E53" s="13" t="str">
        <f>IF(入力!C27="","",入力!C27)</f>
        <v>ヨシオカ</v>
      </c>
      <c r="F53" s="13" t="str">
        <f>IF(入力!E27="","",入力!E27)</f>
        <v>ソナ</v>
      </c>
      <c r="G53" s="13" t="str">
        <f>IF(入力!M27="","",入力!M27)</f>
        <v>JVA020975487</v>
      </c>
      <c r="H53" s="13" t="str">
        <f>IF(入力!I27="","",入力!I27)</f>
        <v>成田市立美郷台小学校</v>
      </c>
      <c r="I53" s="13">
        <f>IF(入力!G27="","",入力!G27)</f>
        <v>6</v>
      </c>
      <c r="J53" s="13">
        <f>IF(入力!P27="","",入力!P27)</f>
        <v>157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若狭</v>
      </c>
      <c r="D54" s="13" t="str">
        <f>IF(入力!E30="","",入力!E30)</f>
        <v>陽夏乃</v>
      </c>
      <c r="E54" s="13" t="str">
        <f>IF(入力!C29="","",入力!C29)</f>
        <v>ワカサ</v>
      </c>
      <c r="F54" s="13" t="str">
        <f>IF(入力!E29="","",入力!E29)</f>
        <v>ヒナノ</v>
      </c>
      <c r="G54" s="13" t="str">
        <f>IF(入力!M29="","",入力!M29)</f>
        <v>JVA020988708</v>
      </c>
      <c r="H54" s="13" t="str">
        <f>IF(入力!I29="","",入力!I29)</f>
        <v>成田市立神宮寺小学校</v>
      </c>
      <c r="I54" s="13">
        <f>IF(入力!G29="","",入力!G29)</f>
        <v>6</v>
      </c>
      <c r="J54" s="13">
        <f>IF(入力!P29="","",入力!P29)</f>
        <v>135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IF(入力!B33="","",入力!B33)</f>
        <v>4</v>
      </c>
      <c r="C55" s="13" t="str">
        <f>IF(入力!C34="","",入力!C34)</f>
        <v>塩谷</v>
      </c>
      <c r="D55" s="13" t="str">
        <f>IF(入力!E34="","",入力!E34)</f>
        <v>海瑠</v>
      </c>
      <c r="E55" s="13" t="str">
        <f>IF(入力!C33="","",入力!C33)</f>
        <v>シオヤ</v>
      </c>
      <c r="F55" s="13" t="str">
        <f>IF(入力!E33="","",入力!E33)</f>
        <v>ミル</v>
      </c>
      <c r="G55" s="13" t="str">
        <f>IF(入力!M33="","",入力!M33)</f>
        <v>JVA020683924</v>
      </c>
      <c r="H55" s="13" t="str">
        <f>IF(入力!I33="","",入力!I33)</f>
        <v>成田市立下総みどり学園</v>
      </c>
      <c r="I55" s="13">
        <f>IF(入力!G33="","",入力!G33)</f>
        <v>5</v>
      </c>
      <c r="J55" s="13">
        <f>IF(入力!P33="","",入力!P33)</f>
        <v>156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IF(入力!B35="","",入力!B35)</f>
        <v>5</v>
      </c>
      <c r="C56" s="13" t="str">
        <f>IF(入力!C36="","",入力!C36)</f>
        <v>紙谷</v>
      </c>
      <c r="D56" s="13" t="str">
        <f>IF(入力!E36="","",入力!E36)</f>
        <v>花寿美</v>
      </c>
      <c r="E56" s="13" t="str">
        <f>IF(入力!C35="","",入力!C35)</f>
        <v>カミヤ</v>
      </c>
      <c r="F56" s="13" t="str">
        <f>IF(入力!E35="","",入力!E35)</f>
        <v>カスミ</v>
      </c>
      <c r="G56" s="13" t="str">
        <f>IF(入力!M35="","",入力!M35)</f>
        <v>JVA020988715</v>
      </c>
      <c r="H56" s="13" t="str">
        <f>IF(入力!I35="","",入力!I35)</f>
        <v>成田市立下総みどり学園</v>
      </c>
      <c r="I56" s="13">
        <f>IF(入力!G35="","",入力!G35)</f>
        <v>5</v>
      </c>
      <c r="J56" s="13">
        <f>IF(入力!P35="","",入力!P35)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IF(入力!B37="","",入力!B37)</f>
        <v>6</v>
      </c>
      <c r="C57" s="13" t="str">
        <f>IF(入力!C38="","",入力!C38)</f>
        <v xml:space="preserve"> 髙橋</v>
      </c>
      <c r="D57" s="13" t="str">
        <f>IF(入力!E38="","",入力!E38)</f>
        <v>心晴</v>
      </c>
      <c r="E57" s="13" t="str">
        <f>IF(入力!C37="","",入力!C37)</f>
        <v>タカハシ</v>
      </c>
      <c r="F57" s="13" t="str">
        <f>IF(入力!E37="","",入力!E37)</f>
        <v>コハル</v>
      </c>
      <c r="G57" s="13" t="str">
        <f>IF(入力!M37="","",入力!M37)</f>
        <v>JVA022334886</v>
      </c>
      <c r="H57" s="13" t="str">
        <f>IF(入力!I37="","",入力!I37)</f>
        <v>成田市立平成小学校</v>
      </c>
      <c r="I57" s="13">
        <f>IF(入力!G37="","",入力!G37)</f>
        <v>5</v>
      </c>
      <c r="J57" s="13">
        <f>IF(入力!P37="","",入力!P37)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IF(入力!B39="","",入力!B39)</f>
        <v>7</v>
      </c>
      <c r="C58" s="13" t="str">
        <f>IF(入力!C40="","",入力!C40)</f>
        <v>石井</v>
      </c>
      <c r="D58" s="13" t="str">
        <f>IF(入力!E40="","",入力!E40)</f>
        <v>茉帆</v>
      </c>
      <c r="E58" s="13" t="str">
        <f>IF(入力!C39="","",入力!C39)</f>
        <v>イシイ</v>
      </c>
      <c r="F58" s="13" t="str">
        <f>IF(入力!E39="","",入力!E39)</f>
        <v>マホ</v>
      </c>
      <c r="G58" s="13" t="str">
        <f>IF(入力!M39="","",入力!M39)</f>
        <v>JVA022458193</v>
      </c>
      <c r="H58" s="13" t="str">
        <f>IF(入力!I39="","",入力!I39)</f>
        <v>成田市立豊住小学校</v>
      </c>
      <c r="I58" s="13">
        <f>IF(入力!G39="","",入力!G39)</f>
        <v>5</v>
      </c>
      <c r="J58" s="13">
        <f>IF(入力!P39="","",入力!P39)</f>
        <v>141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IF(入力!B41="","",入力!B41)</f>
        <v>8</v>
      </c>
      <c r="C59" s="13" t="str">
        <f>IF(入力!C42="","",入力!C42)</f>
        <v>宮本</v>
      </c>
      <c r="D59" s="13" t="str">
        <f>IF(入力!E42="","",入力!E42)</f>
        <v>華帆</v>
      </c>
      <c r="E59" s="13" t="str">
        <f>IF(入力!C41="","",入力!C41)</f>
        <v>ミヤモト</v>
      </c>
      <c r="F59" s="13" t="str">
        <f>IF(入力!E41="","",入力!E41)</f>
        <v>カホ</v>
      </c>
      <c r="G59" s="13" t="str">
        <f>IF(入力!M41="","",入力!M41)</f>
        <v>JVA022480903</v>
      </c>
      <c r="H59" s="13" t="str">
        <f>IF(入力!I41="","",入力!I41)</f>
        <v>成田市立豊住小学校</v>
      </c>
      <c r="I59" s="13">
        <f>IF(入力!G41="","",入力!G41)</f>
        <v>5</v>
      </c>
      <c r="J59" s="13">
        <f>IF(入力!P41="","",入力!P41)</f>
        <v>144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IF(入力!B43="","",入力!B43)</f>
        <v>9</v>
      </c>
      <c r="C60" s="13" t="str">
        <f>IF(入力!C44="","",入力!C44)</f>
        <v>佐藤</v>
      </c>
      <c r="D60" s="13" t="str">
        <f>IF(入力!E44="","",入力!E44)</f>
        <v>環</v>
      </c>
      <c r="E60" s="13" t="str">
        <f>IF(入力!C43="","",入力!C43)</f>
        <v>サトウ</v>
      </c>
      <c r="F60" s="13" t="str">
        <f>IF(入力!E43="","",入力!E43)</f>
        <v>タマキ</v>
      </c>
      <c r="G60" s="13" t="str">
        <f>IF(入力!M43="","",入力!M43)</f>
        <v>JVA022704894</v>
      </c>
      <c r="H60" s="13" t="str">
        <f>IF(入力!I43="","",入力!I43)</f>
        <v>佐原市立佐原小学校</v>
      </c>
      <c r="I60" s="13">
        <f>IF(入力!G43="","",入力!G43)</f>
        <v>5</v>
      </c>
      <c r="J60" s="13">
        <f>IF(入力!P43="","",入力!P43)</f>
        <v>143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IF(入力!B45="","",入力!B45)</f>
        <v>10</v>
      </c>
      <c r="C61" s="13" t="str">
        <f>IF(入力!C46="","",入力!C46)</f>
        <v>宮本</v>
      </c>
      <c r="D61" s="13" t="str">
        <f>IF(入力!E46="","",入力!E46)</f>
        <v>眞帆</v>
      </c>
      <c r="E61" s="13" t="str">
        <f>IF(入力!C45="","",入力!C45)</f>
        <v>ミヤモト</v>
      </c>
      <c r="F61" s="13" t="str">
        <f>IF(入力!E45="","",入力!E45)</f>
        <v>マホ</v>
      </c>
      <c r="G61" s="13" t="str">
        <f>IF(入力!M45="","",入力!M45)</f>
        <v>JVA022480910</v>
      </c>
      <c r="H61" s="13" t="str">
        <f>IF(入力!I45="","",入力!I45)</f>
        <v>成田市立豊住小学校</v>
      </c>
      <c r="I61" s="13">
        <f>IF(入力!G45="","",入力!G45)</f>
        <v>3</v>
      </c>
      <c r="J61" s="13">
        <f>IF(入力!P45="","",入力!P45)</f>
        <v>123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IF(入力!B31="","",入力!B31)</f>
        <v>3</v>
      </c>
      <c r="C62" s="13" t="str">
        <f>IF(入力!C32="","",入力!C32)</f>
        <v>紙谷</v>
      </c>
      <c r="D62" s="13" t="str">
        <f>IF(入力!E32="","",入力!E32)</f>
        <v>優梨花</v>
      </c>
      <c r="E62" s="13" t="str">
        <f>IF(入力!C31="","",入力!C31)</f>
        <v>カミヤ</v>
      </c>
      <c r="F62" s="13" t="str">
        <f>IF(入力!E31="","",入力!E31)</f>
        <v>ユリカ</v>
      </c>
      <c r="G62" s="13" t="str">
        <f>IF(入力!M31="","",入力!M31)</f>
        <v>JVA023597518</v>
      </c>
      <c r="H62" s="13" t="str">
        <f>IF(入力!I31="","",入力!I31)</f>
        <v>成田市立下総みどり学園</v>
      </c>
      <c r="I62" s="13">
        <f>IF(入力!G31="","",入力!G31)</f>
        <v>6</v>
      </c>
      <c r="J62" s="13">
        <f>IF(入力!P31="","",入力!P31)</f>
        <v>156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川名</v>
      </c>
      <c r="D63" s="13" t="str">
        <f>IF(入力!E48="","",入力!E48)</f>
        <v>ほのか</v>
      </c>
      <c r="E63" s="13" t="str">
        <f>IF(入力!C47="","",入力!C47)</f>
        <v>カワナ</v>
      </c>
      <c r="F63" s="13" t="str">
        <f>IF(入力!E47="","",入力!E47)</f>
        <v>ホノカ</v>
      </c>
      <c r="G63" s="13" t="str">
        <f>IF(入力!M47="","",入力!M47)</f>
        <v>JVA024412414</v>
      </c>
      <c r="H63" s="13" t="str">
        <f>IF(入力!I47="","",入力!I47)</f>
        <v>成田市立下総みどり学園</v>
      </c>
      <c r="I63" s="13">
        <f>IF(入力!G47="","",入力!G47)</f>
        <v>1</v>
      </c>
      <c r="J63" s="13">
        <f>IF(入力!P47="","",入力!P47)</f>
        <v>120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IF(入力!B34="","",入力!B34)</f>
        <v/>
      </c>
      <c r="C70" s="13"/>
      <c r="D70" s="13"/>
      <c r="E70" s="13"/>
      <c r="F70" s="13"/>
      <c r="G70" s="13"/>
      <c r="H70" s="13" t="str">
        <f>IF(入力!I34="","",入力!I34)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IF(入力!B36="","",入力!B36)</f>
        <v/>
      </c>
      <c r="C71" s="13"/>
      <c r="D71" s="13"/>
      <c r="E71" s="13"/>
      <c r="F71" s="13"/>
      <c r="G71" s="13"/>
      <c r="H71" s="13" t="str">
        <f>IF(入力!I36="","",入力!I36)</f>
        <v/>
      </c>
      <c r="I71" s="13" t="str">
        <f>IF(入力!G34="","",入力!G34)</f>
        <v/>
      </c>
      <c r="J71" s="13" t="str">
        <f>IF(入力!P34="","",入力!P34)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IF(入力!B38="","",入力!B38)</f>
        <v/>
      </c>
      <c r="C72" s="13"/>
      <c r="D72" s="13"/>
      <c r="E72" s="13"/>
      <c r="F72" s="13"/>
      <c r="G72" s="13"/>
      <c r="H72" s="13" t="str">
        <f>IF(入力!I38="","",入力!I38)</f>
        <v/>
      </c>
      <c r="I72" s="13" t="str">
        <f>IF(入力!G36="","",入力!G36)</f>
        <v/>
      </c>
      <c r="J72" s="13" t="str">
        <f>IF(入力!P36="","",入力!P36)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IF(入力!B40="","",入力!B40)</f>
        <v/>
      </c>
      <c r="C73" s="13"/>
      <c r="D73" s="13"/>
      <c r="E73" s="13"/>
      <c r="F73" s="13"/>
      <c r="G73" s="13"/>
      <c r="H73" s="13" t="str">
        <f>IF(入力!I40="","",入力!I40)</f>
        <v/>
      </c>
      <c r="I73" s="13" t="str">
        <f>IF(入力!G38="","",入力!G38)</f>
        <v/>
      </c>
      <c r="J73" s="13" t="str">
        <f>IF(入力!P38="","",入力!P38)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IF(入力!B42="","",入力!B42)</f>
        <v/>
      </c>
      <c r="C74" s="13"/>
      <c r="D74" s="13"/>
      <c r="E74" s="13"/>
      <c r="F74" s="13"/>
      <c r="G74" s="13"/>
      <c r="H74" s="13" t="str">
        <f>IF(入力!I42="","",入力!I42)</f>
        <v/>
      </c>
      <c r="I74" s="13" t="str">
        <f>IF(入力!G40="","",入力!G40)</f>
        <v/>
      </c>
      <c r="J74" s="13" t="str">
        <f>IF(入力!P40="","",入力!P40)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IF(入力!B44="","",入力!B44)</f>
        <v/>
      </c>
      <c r="C75" s="13"/>
      <c r="D75" s="13"/>
      <c r="E75" s="13"/>
      <c r="F75" s="13"/>
      <c r="G75" s="13"/>
      <c r="H75" s="13" t="str">
        <f>IF(入力!I44="","",入力!I44)</f>
        <v/>
      </c>
      <c r="I75" s="13" t="str">
        <f>IF(入力!G42="","",入力!G42)</f>
        <v/>
      </c>
      <c r="J75" s="13" t="str">
        <f>IF(入力!P42="","",入力!P42)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IF(入力!B46="","",入力!B46)</f>
        <v/>
      </c>
      <c r="C76" s="13"/>
      <c r="D76" s="13"/>
      <c r="E76" s="13"/>
      <c r="F76" s="13"/>
      <c r="G76" s="13"/>
      <c r="H76" s="13" t="str">
        <f>IF(入力!I46="","",入力!I46)</f>
        <v/>
      </c>
      <c r="I76" s="13" t="str">
        <f>IF(入力!G44="","",入力!G44)</f>
        <v/>
      </c>
      <c r="J76" s="13" t="str">
        <f>IF(入力!P44="","",入力!P44)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IF(入力!B32="","",入力!B32)</f>
        <v/>
      </c>
      <c r="C77" s="13"/>
      <c r="D77" s="13"/>
      <c r="E77" s="13"/>
      <c r="F77" s="13"/>
      <c r="G77" s="13"/>
      <c r="H77" s="13" t="str">
        <f>IF(入力!I32="","",入力!I32)</f>
        <v/>
      </c>
      <c r="I77" s="13" t="str">
        <f>IF(入力!G46="","",入力!G46)</f>
        <v/>
      </c>
      <c r="J77" s="13" t="str">
        <f>IF(入力!P46="","",入力!P46)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IF(入力!G32="","",入力!G32)</f>
        <v/>
      </c>
      <c r="J78" s="13" t="str">
        <f>IF(入力!P32="","",入力!P32)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奈穂子 吉岡</cp:lastModifiedBy>
  <cp:lastPrinted>2016-05-09T15:17:35Z</cp:lastPrinted>
  <dcterms:created xsi:type="dcterms:W3CDTF">2014-04-05T09:56:00Z</dcterms:created>
  <dcterms:modified xsi:type="dcterms:W3CDTF">2026-08-29T02:24:50Z</dcterms:modified>
</cp:coreProperties>
</file>