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2年度\新人大会\プログラム用\エントリー\"/>
    </mc:Choice>
  </mc:AlternateContent>
  <xr:revisionPtr revIDLastSave="0" documentId="13_ncr:1_{DABC9356-7A62-4F35-8BB7-B6B85B350554}" xr6:coauthVersionLast="47" xr6:coauthVersionMax="47" xr10:uidLastSave="{00000000-0000-0000-0000-000000000000}"/>
  <bookViews>
    <workbookView xWindow="29460" yWindow="-2535" windowWidth="2037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<sst xmlns="http://schemas.openxmlformats.org/spreadsheetml/2006/main" count="291" uniqueCount="211">
  <si>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</si>
  <si>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</si>
  <si>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</si>
  <si>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</si>
  <si>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</si>
  <si>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</si>
  <si>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</si>
  <si>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</si>
  <si>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</si>
  <si>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</si>
  <si>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</si>
  <si>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</si>
  <si>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</si>
  <si>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</si>
  <si>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</si>
  <si>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</si>
  <si>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</si>
  <si>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</si>
  <si>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</si>
  <si>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</si>
  <si>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</si>
  <si>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</si>
  <si>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</si>
  <si>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</si>
  <si>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</si>
  <si>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</si>
  <si>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</si>
  <si>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</si>
  <si>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</si>
  <si>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</si>
  <si>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</si>
  <si>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</si>
  <si>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</si>
  <si>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</si>
  <si>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</si>
  <si>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</si>
  <si>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</si>
  <si>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</si>
  <si>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</si>
  <si>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</si>
  <si>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</si>
  <si>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</si>
  <si>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</si>
  <si>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</si>
  <si>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</si>
  <si>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</si>
  <si>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</si>
  <si>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</si>
  <si>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</si>
  <si>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</si>
  <si>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</si>
  <si>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</si>
  <si>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</si>
  <si>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</si>
  <si>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</si>
  <si>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</si>
  <si>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</si>
  <si>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</si>
  <si>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</si>
  <si>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</si>
  <si>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</si>
  <si>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</si>
  <si>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</si>
  <si>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</si>
  <si>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</si>
  <si>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</si>
  <si>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</si>
  <si>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</si>
  <si>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</si>
  <si>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</si>
  <si>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</si>
  <si>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</si>
  <si>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</si>
  <si>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</si>
  <si>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</si>
  <si>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</si>
  <si>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</si>
  <si>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</si>
  <si>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</si>
  <si>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</si>
  <si>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</si>
  <si>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</si>
  <si>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</si>
  <si>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</si>
  <si>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</si>
  <si>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</si>
  <si>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</si>
  <si>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</si>
  <si>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</si>
  <si>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</si>
  <si>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</si>
  <si>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</si>
  <si>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</si>
  <si>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</si>
  <si>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</si>
  <si>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</si>
  <si>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</si>
  <si>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</si>
  <si>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</si>
  <si>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</si>
  <si>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</si>
  <si>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</si>
  <si>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</si>
  <si>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</si>
  <si>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</si>
  <si>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</si>
  <si>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</si>
  <si>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</si>
  <si>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</si>
  <si>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</si>
  <si>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</si>
  <si>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</si>
  <si>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</si>
  <si>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</si>
  <si>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</si>
  <si>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</si>
  <si>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</si>
  <si>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</si>
  <si>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</si>
  <si>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</si>
  <si>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</si>
  <si>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</si>
  <si>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</si>
  <si>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</si>
  <si>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</si>
  <si>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</si>
  <si>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</si>
  <si>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</si>
  <si>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</si>
  <si>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</si>
  <si>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</si>
  <si>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</si>
  <si>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</si>
  <si>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身長は小さいチームですが、サーブでくずしてチャンスにつながるプレーをしていきます。大会に出場できることに感謝し明るく元気に1試合でも多くねばり強いプレーをして勝ち進んでいきます。</t>
    <rPh sb="0" eb="2">
      <t>シンチョウ</t>
    </rPh>
    <rPh sb="3" eb="4">
      <t>チイ</t>
    </rPh>
    <rPh sb="41" eb="43">
      <t>タイカイ</t>
    </rPh>
    <rPh sb="44" eb="46">
      <t>シュツジョウ</t>
    </rPh>
    <rPh sb="52" eb="54">
      <t>カンシャ</t>
    </rPh>
    <rPh sb="55" eb="56">
      <t>アカ</t>
    </rPh>
    <rPh sb="58" eb="60">
      <t>ゲンキ</t>
    </rPh>
    <rPh sb="62" eb="64">
      <t>シアイ</t>
    </rPh>
    <rPh sb="66" eb="67">
      <t>オオ</t>
    </rPh>
    <rPh sb="71" eb="72">
      <t>ツヨ</t>
    </rPh>
    <rPh sb="79" eb="80">
      <t>カ</t>
    </rPh>
    <rPh sb="81" eb="82">
      <t>スス</t>
    </rPh>
    <phoneticPr fontId="2"/>
  </si>
  <si>
    <t>ウィンミルズ</t>
    <phoneticPr fontId="2"/>
  </si>
  <si>
    <t>美幸</t>
    <phoneticPr fontId="2"/>
  </si>
  <si>
    <t>遠藤</t>
    <phoneticPr fontId="2"/>
  </si>
  <si>
    <t>エンドウ</t>
    <phoneticPr fontId="2"/>
  </si>
  <si>
    <t>南房総市白子２１４５</t>
    <phoneticPr fontId="2"/>
  </si>
  <si>
    <t>高木</t>
    <phoneticPr fontId="2"/>
  </si>
  <si>
    <t>英幸</t>
    <phoneticPr fontId="2"/>
  </si>
  <si>
    <t>タカギ</t>
    <phoneticPr fontId="2"/>
  </si>
  <si>
    <t>ヨシユキ</t>
    <phoneticPr fontId="2"/>
  </si>
  <si>
    <t>ヒデユキ</t>
    <phoneticPr fontId="2"/>
  </si>
  <si>
    <t>南房総市和田町海発１５０８</t>
    <phoneticPr fontId="2"/>
  </si>
  <si>
    <t>299</t>
    <phoneticPr fontId="2"/>
  </si>
  <si>
    <t>2521</t>
    <phoneticPr fontId="2"/>
  </si>
  <si>
    <t>2712</t>
    <phoneticPr fontId="2"/>
  </si>
  <si>
    <t>0470</t>
    <phoneticPr fontId="2"/>
  </si>
  <si>
    <t>46</t>
    <phoneticPr fontId="2"/>
  </si>
  <si>
    <t>3416</t>
    <phoneticPr fontId="2"/>
  </si>
  <si>
    <t>47</t>
    <phoneticPr fontId="2"/>
  </si>
  <si>
    <t>3847</t>
    <phoneticPr fontId="2"/>
  </si>
  <si>
    <t>0470-46-3416</t>
    <phoneticPr fontId="2"/>
  </si>
  <si>
    <t>薦岡</t>
    <phoneticPr fontId="2"/>
  </si>
  <si>
    <t>里実</t>
    <phoneticPr fontId="2"/>
  </si>
  <si>
    <t>コモオカ</t>
    <phoneticPr fontId="2"/>
  </si>
  <si>
    <t>サトミ</t>
    <phoneticPr fontId="2"/>
  </si>
  <si>
    <t>小柴</t>
    <phoneticPr fontId="2"/>
  </si>
  <si>
    <t>更紗</t>
    <phoneticPr fontId="2"/>
  </si>
  <si>
    <t>コシバ</t>
    <phoneticPr fontId="2"/>
  </si>
  <si>
    <t>サラサ</t>
    <phoneticPr fontId="2"/>
  </si>
  <si>
    <t>5年</t>
    <rPh sb="1" eb="2">
      <t>ネン</t>
    </rPh>
    <phoneticPr fontId="2"/>
  </si>
  <si>
    <t>南房総市立嶺南小学校</t>
    <phoneticPr fontId="2"/>
  </si>
  <si>
    <t>鴨川市立江見小学校</t>
    <phoneticPr fontId="2"/>
  </si>
  <si>
    <t>5年</t>
    <phoneticPr fontId="2"/>
  </si>
  <si>
    <t>4年</t>
    <phoneticPr fontId="2"/>
  </si>
  <si>
    <t>3年</t>
    <phoneticPr fontId="2"/>
  </si>
  <si>
    <t>2年</t>
    <phoneticPr fontId="2"/>
  </si>
  <si>
    <t>羽山</t>
    <phoneticPr fontId="2"/>
  </si>
  <si>
    <t>きらり</t>
    <phoneticPr fontId="2"/>
  </si>
  <si>
    <t>ハヤマ</t>
    <phoneticPr fontId="2"/>
  </si>
  <si>
    <t>キラリ</t>
    <phoneticPr fontId="2"/>
  </si>
  <si>
    <t>薦岡</t>
    <phoneticPr fontId="2"/>
  </si>
  <si>
    <t>莉央</t>
    <phoneticPr fontId="2"/>
  </si>
  <si>
    <t>コモオカ</t>
    <phoneticPr fontId="2"/>
  </si>
  <si>
    <t>リオ</t>
    <phoneticPr fontId="2"/>
  </si>
  <si>
    <t>都澤</t>
    <phoneticPr fontId="2"/>
  </si>
  <si>
    <t>絆奈</t>
    <phoneticPr fontId="2"/>
  </si>
  <si>
    <t>トザワ</t>
    <phoneticPr fontId="2"/>
  </si>
  <si>
    <t>ハンナ</t>
    <phoneticPr fontId="2"/>
  </si>
  <si>
    <t>加藤</t>
    <phoneticPr fontId="2"/>
  </si>
  <si>
    <t>利理</t>
    <phoneticPr fontId="2"/>
  </si>
  <si>
    <t>カトウ</t>
    <phoneticPr fontId="2"/>
  </si>
  <si>
    <t>リリ</t>
    <phoneticPr fontId="2"/>
  </si>
  <si>
    <t>佐粧</t>
    <phoneticPr fontId="2"/>
  </si>
  <si>
    <t>日菜乃</t>
    <phoneticPr fontId="2"/>
  </si>
  <si>
    <t>サショウ</t>
    <phoneticPr fontId="2"/>
  </si>
  <si>
    <t>ヒナノ</t>
    <phoneticPr fontId="2"/>
  </si>
  <si>
    <t>音乃</t>
    <phoneticPr fontId="2"/>
  </si>
  <si>
    <t>ノンノ</t>
    <phoneticPr fontId="2"/>
  </si>
  <si>
    <t>小野寺</t>
    <phoneticPr fontId="2"/>
  </si>
  <si>
    <t>美凉</t>
    <phoneticPr fontId="2"/>
  </si>
  <si>
    <t>オノデラ</t>
    <phoneticPr fontId="2"/>
  </si>
  <si>
    <t>ミスズ</t>
    <phoneticPr fontId="2"/>
  </si>
  <si>
    <t>川名</t>
    <phoneticPr fontId="2"/>
  </si>
  <si>
    <t>優那</t>
    <phoneticPr fontId="2"/>
  </si>
  <si>
    <t>カワナ</t>
    <phoneticPr fontId="2"/>
  </si>
  <si>
    <t>ユウナ</t>
    <phoneticPr fontId="2"/>
  </si>
  <si>
    <t>茅野</t>
    <phoneticPr fontId="2"/>
  </si>
  <si>
    <t>結衣子</t>
    <phoneticPr fontId="2"/>
  </si>
  <si>
    <t>カヤノ</t>
    <phoneticPr fontId="2"/>
  </si>
  <si>
    <t>ユイコ</t>
    <phoneticPr fontId="2"/>
  </si>
  <si>
    <t>小礒</t>
    <phoneticPr fontId="2"/>
  </si>
  <si>
    <t>一葉</t>
    <phoneticPr fontId="2"/>
  </si>
  <si>
    <t>コイソ</t>
    <phoneticPr fontId="2"/>
  </si>
  <si>
    <t>カズハ</t>
    <phoneticPr fontId="2"/>
  </si>
  <si>
    <t>吉野</t>
    <phoneticPr fontId="2"/>
  </si>
  <si>
    <t>心美</t>
    <phoneticPr fontId="2"/>
  </si>
  <si>
    <t>ヨシノ</t>
    <phoneticPr fontId="2"/>
  </si>
  <si>
    <t>ココミ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</si>
</sst>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topLeftCell="A18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9" t="s">
        <v>115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51" ht="14.45" customHeight="1">
      <c r="A2" s="191" t="s">
        <v>121</v>
      </c>
      <c r="B2" s="192"/>
      <c r="C2" s="193" t="s">
        <v>129</v>
      </c>
      <c r="D2" s="194"/>
      <c r="E2" s="194"/>
      <c r="F2" s="194"/>
      <c r="G2" s="194"/>
      <c r="H2" s="194"/>
      <c r="I2" s="195"/>
      <c r="J2" s="64" t="s">
        <v>119</v>
      </c>
      <c r="K2" s="65"/>
      <c r="L2" s="65"/>
      <c r="M2" s="65"/>
      <c r="N2" s="65"/>
      <c r="O2" s="66"/>
      <c r="P2" s="64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134</v>
      </c>
      <c r="D3" s="199"/>
      <c r="E3" s="199"/>
      <c r="F3" s="199"/>
      <c r="G3" s="199"/>
      <c r="H3" s="199"/>
      <c r="I3" s="200"/>
      <c r="J3" s="61" t="s">
        <v>91</v>
      </c>
      <c r="K3" s="62"/>
      <c r="L3" s="62"/>
      <c r="M3" s="62"/>
      <c r="N3" s="62"/>
      <c r="O3" s="63"/>
      <c r="P3" s="188" t="s">
        <v>130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114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>
        <v>431026934</v>
      </c>
      <c r="D4" s="72"/>
      <c r="E4" s="72"/>
      <c r="F4" s="72"/>
      <c r="G4" s="72"/>
      <c r="H4" s="72"/>
      <c r="I4" s="73"/>
      <c r="J4" s="92" t="s">
        <v>117</v>
      </c>
      <c r="K4" s="93"/>
      <c r="L4" s="93"/>
      <c r="M4" s="93"/>
      <c r="N4" s="93"/>
      <c r="O4" s="94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5">
        <v>23003</v>
      </c>
      <c r="K5" s="125"/>
      <c r="L5" s="125"/>
      <c r="M5" s="125"/>
      <c r="N5" s="125"/>
      <c r="O5" s="125"/>
      <c r="P5" s="178" t="s">
        <v>131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132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7" t="s">
        <v>80</v>
      </c>
      <c r="B6" s="78"/>
      <c r="C6" s="206" t="s">
        <v>107</v>
      </c>
      <c r="D6" s="207"/>
      <c r="E6" s="183" t="s">
        <v>108</v>
      </c>
      <c r="F6" s="184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7"/>
      <c r="B7" s="78"/>
      <c r="C7" s="114" t="s">
        <v>137</v>
      </c>
      <c r="D7" s="115"/>
      <c r="E7" s="90" t="s">
        <v>142</v>
      </c>
      <c r="F7" s="91"/>
      <c r="G7" s="70">
        <v>505946400</v>
      </c>
      <c r="H7" s="70"/>
      <c r="I7" s="70"/>
      <c r="J7" s="70"/>
      <c r="K7" s="70"/>
      <c r="L7" s="70"/>
      <c r="M7" s="70"/>
      <c r="N7" s="70"/>
      <c r="O7" s="70"/>
      <c r="P7" s="67" t="s">
        <v>7</v>
      </c>
      <c r="Q7" s="68"/>
      <c r="R7" s="87" t="s">
        <v>145</v>
      </c>
      <c r="S7" s="88"/>
      <c r="T7" s="88"/>
      <c r="U7" s="88"/>
      <c r="V7" s="27" t="s">
        <v>8</v>
      </c>
      <c r="W7" s="85" t="s">
        <v>146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5" t="s">
        <v>9</v>
      </c>
      <c r="AL7" s="126" t="s">
        <v>148</v>
      </c>
      <c r="AM7" s="127"/>
      <c r="AN7" s="127"/>
      <c r="AO7" s="127"/>
      <c r="AP7" s="127"/>
      <c r="AQ7" s="127"/>
      <c r="AR7" s="127"/>
      <c r="AS7" s="36" t="s">
        <v>10</v>
      </c>
      <c r="AT7" s="237">
        <v>60</v>
      </c>
    </row>
    <row r="8" spans="1:51" ht="18" customHeight="1">
      <c r="A8" s="77"/>
      <c r="B8" s="78"/>
      <c r="C8" s="117" t="s">
        <v>136</v>
      </c>
      <c r="D8" s="118"/>
      <c r="E8" s="119" t="s">
        <v>135</v>
      </c>
      <c r="F8" s="120"/>
      <c r="G8" s="70"/>
      <c r="H8" s="70"/>
      <c r="I8" s="70"/>
      <c r="J8" s="70"/>
      <c r="K8" s="70"/>
      <c r="L8" s="70"/>
      <c r="M8" s="70"/>
      <c r="N8" s="70"/>
      <c r="O8" s="70"/>
      <c r="P8" s="128" t="s">
        <v>138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149</v>
      </c>
      <c r="AL8" s="131"/>
      <c r="AM8" s="131"/>
      <c r="AN8" s="131"/>
      <c r="AO8" s="37" t="s">
        <v>11</v>
      </c>
      <c r="AP8" s="132" t="s">
        <v>150</v>
      </c>
      <c r="AQ8" s="131"/>
      <c r="AR8" s="131"/>
      <c r="AS8" s="133"/>
      <c r="AT8" s="237"/>
    </row>
    <row r="9" spans="1:51" ht="14.45" customHeight="1">
      <c r="A9" s="77" t="s">
        <v>82</v>
      </c>
      <c r="B9" s="78"/>
      <c r="C9" s="114" t="s">
        <v>141</v>
      </c>
      <c r="D9" s="115"/>
      <c r="E9" s="90" t="s">
        <v>143</v>
      </c>
      <c r="F9" s="91"/>
      <c r="G9" s="70">
        <v>505946865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87" t="s">
        <v>145</v>
      </c>
      <c r="S9" s="88"/>
      <c r="T9" s="88"/>
      <c r="U9" s="88"/>
      <c r="V9" s="27" t="s">
        <v>8</v>
      </c>
      <c r="W9" s="85" t="s">
        <v>147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9"/>
      <c r="AK9" s="35" t="s">
        <v>9</v>
      </c>
      <c r="AL9" s="126" t="s">
        <v>148</v>
      </c>
      <c r="AM9" s="127"/>
      <c r="AN9" s="127"/>
      <c r="AO9" s="127"/>
      <c r="AP9" s="127"/>
      <c r="AQ9" s="127"/>
      <c r="AR9" s="127"/>
      <c r="AS9" s="36" t="s">
        <v>10</v>
      </c>
      <c r="AT9" s="238">
        <v>57</v>
      </c>
    </row>
    <row r="10" spans="1:51" ht="18" customHeight="1">
      <c r="A10" s="77"/>
      <c r="B10" s="78"/>
      <c r="C10" s="117" t="s">
        <v>139</v>
      </c>
      <c r="D10" s="118"/>
      <c r="E10" s="119" t="s">
        <v>140</v>
      </c>
      <c r="F10" s="120"/>
      <c r="G10" s="70"/>
      <c r="H10" s="70"/>
      <c r="I10" s="70"/>
      <c r="J10" s="70"/>
      <c r="K10" s="70"/>
      <c r="L10" s="70"/>
      <c r="M10" s="70"/>
      <c r="N10" s="70"/>
      <c r="O10" s="70"/>
      <c r="P10" s="128" t="s">
        <v>144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5"/>
      <c r="AK10" s="130" t="s">
        <v>151</v>
      </c>
      <c r="AL10" s="131"/>
      <c r="AM10" s="131"/>
      <c r="AN10" s="131"/>
      <c r="AO10" s="37" t="s">
        <v>8</v>
      </c>
      <c r="AP10" s="132" t="s">
        <v>152</v>
      </c>
      <c r="AQ10" s="131"/>
      <c r="AR10" s="131"/>
      <c r="AS10" s="133"/>
      <c r="AT10" s="238"/>
    </row>
    <row r="11" spans="1:51" ht="14.45" customHeight="1">
      <c r="A11" s="77" t="s">
        <v>83</v>
      </c>
      <c r="B11" s="78"/>
      <c r="C11" s="114" t="s">
        <v>156</v>
      </c>
      <c r="D11" s="115"/>
      <c r="E11" s="90" t="s">
        <v>157</v>
      </c>
      <c r="F11" s="91"/>
      <c r="G11" s="70">
        <v>519950483</v>
      </c>
      <c r="H11" s="70"/>
      <c r="I11" s="70"/>
      <c r="J11" s="70"/>
      <c r="K11" s="70"/>
      <c r="L11" s="70"/>
      <c r="M11" s="70"/>
      <c r="N11" s="70"/>
      <c r="O11" s="70"/>
      <c r="P11" s="67"/>
      <c r="Q11" s="68"/>
      <c r="R11" s="87"/>
      <c r="S11" s="88"/>
      <c r="T11" s="88"/>
      <c r="U11" s="88"/>
      <c r="V11" s="27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9"/>
      <c r="AK11" s="35"/>
      <c r="AL11" s="126"/>
      <c r="AM11" s="127"/>
      <c r="AN11" s="127"/>
      <c r="AO11" s="127"/>
      <c r="AP11" s="127"/>
      <c r="AQ11" s="127"/>
      <c r="AR11" s="127"/>
      <c r="AS11" s="36"/>
      <c r="AT11" s="238"/>
    </row>
    <row r="12" spans="1:51" ht="18" customHeight="1">
      <c r="A12" s="77"/>
      <c r="B12" s="78"/>
      <c r="C12" s="117" t="s">
        <v>154</v>
      </c>
      <c r="D12" s="118"/>
      <c r="E12" s="119" t="s">
        <v>155</v>
      </c>
      <c r="F12" s="120"/>
      <c r="G12" s="70"/>
      <c r="H12" s="70"/>
      <c r="I12" s="70"/>
      <c r="J12" s="70"/>
      <c r="K12" s="70"/>
      <c r="L12" s="70"/>
      <c r="M12" s="70"/>
      <c r="N12" s="70"/>
      <c r="O12" s="70"/>
      <c r="P12" s="128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5"/>
      <c r="AK12" s="130"/>
      <c r="AL12" s="131"/>
      <c r="AM12" s="131"/>
      <c r="AN12" s="131"/>
      <c r="AO12" s="37"/>
      <c r="AP12" s="132"/>
      <c r="AQ12" s="131"/>
      <c r="AR12" s="131"/>
      <c r="AS12" s="133"/>
      <c r="AT12" s="238"/>
    </row>
    <row r="13" spans="1:51" ht="15" customHeight="1">
      <c r="A13" s="77" t="s">
        <v>84</v>
      </c>
      <c r="B13" s="78"/>
      <c r="C13" s="114" t="s">
        <v>137</v>
      </c>
      <c r="D13" s="115"/>
      <c r="E13" s="90" t="s">
        <v>142</v>
      </c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9"/>
    </row>
    <row r="14" spans="1:51" ht="18" customHeight="1">
      <c r="A14" s="77"/>
      <c r="B14" s="78"/>
      <c r="C14" s="117" t="s">
        <v>136</v>
      </c>
      <c r="D14" s="118"/>
      <c r="E14" s="119" t="s">
        <v>135</v>
      </c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9"/>
    </row>
    <row r="15" spans="1:51" ht="15" customHeight="1">
      <c r="A15" s="124" t="s">
        <v>98</v>
      </c>
      <c r="B15" s="78"/>
      <c r="C15" s="114" t="s">
        <v>137</v>
      </c>
      <c r="D15" s="115"/>
      <c r="E15" s="90" t="s">
        <v>142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7" t="s">
        <v>7</v>
      </c>
      <c r="Q15" s="68"/>
      <c r="R15" s="88" t="s">
        <v>145</v>
      </c>
      <c r="S15" s="88"/>
      <c r="T15" s="88"/>
      <c r="U15" s="88"/>
      <c r="V15" s="27" t="s">
        <v>8</v>
      </c>
      <c r="W15" s="86" t="s">
        <v>146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9"/>
      <c r="AK15" s="35" t="s">
        <v>9</v>
      </c>
      <c r="AL15" s="126" t="s">
        <v>148</v>
      </c>
      <c r="AM15" s="127"/>
      <c r="AN15" s="127"/>
      <c r="AO15" s="127"/>
      <c r="AP15" s="127"/>
      <c r="AQ15" s="127"/>
      <c r="AR15" s="127"/>
      <c r="AS15" s="36" t="s">
        <v>10</v>
      </c>
      <c r="AT15" s="238">
        <v>60</v>
      </c>
    </row>
    <row r="16" spans="1:51" ht="18" customHeight="1">
      <c r="A16" s="77"/>
      <c r="B16" s="78"/>
      <c r="C16" s="117" t="s">
        <v>136</v>
      </c>
      <c r="D16" s="118"/>
      <c r="E16" s="119" t="s">
        <v>135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8" t="s">
        <v>138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5"/>
      <c r="AK16" s="130" t="s">
        <v>151</v>
      </c>
      <c r="AL16" s="131"/>
      <c r="AM16" s="131"/>
      <c r="AN16" s="131"/>
      <c r="AO16" s="37" t="s">
        <v>8</v>
      </c>
      <c r="AP16" s="132" t="s">
        <v>152</v>
      </c>
      <c r="AQ16" s="131"/>
      <c r="AR16" s="131"/>
      <c r="AS16" s="133"/>
      <c r="AT16" s="238"/>
    </row>
    <row r="17" spans="1:46">
      <c r="A17" s="77" t="s">
        <v>0</v>
      </c>
      <c r="B17" s="78"/>
      <c r="C17" s="137" t="str">
        <f>IF(P16="","",P16)</f>
        <v>南房総市白子２１４５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7"/>
      <c r="B18" s="78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7" t="s">
        <v>1</v>
      </c>
      <c r="B19" s="78"/>
      <c r="C19" s="137" t="s">
        <v>153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7"/>
      <c r="B20" s="78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7" t="s">
        <v>85</v>
      </c>
      <c r="B21" s="78"/>
      <c r="C21" s="53"/>
      <c r="D21" s="54"/>
      <c r="E21" s="57"/>
      <c r="F21" s="57"/>
      <c r="G21" s="57"/>
      <c r="H21" s="5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9"/>
      <c r="B22" s="80"/>
      <c r="C22" s="55"/>
      <c r="D22" s="56"/>
      <c r="E22" s="58"/>
      <c r="F22" s="58"/>
      <c r="G22" s="58"/>
      <c r="H22" s="5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127</v>
      </c>
      <c r="B23" s="121" t="s">
        <v>86</v>
      </c>
      <c r="C23" s="138" t="s">
        <v>105</v>
      </c>
      <c r="D23" s="139"/>
      <c r="E23" s="140" t="s">
        <v>106</v>
      </c>
      <c r="F23" s="141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3" t="s">
        <v>99</v>
      </c>
      <c r="Q23" s="121"/>
      <c r="R23" s="121"/>
      <c r="S23" s="121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8"/>
      <c r="C24" s="148" t="s">
        <v>103</v>
      </c>
      <c r="D24" s="149"/>
      <c r="E24" s="150" t="s">
        <v>104</v>
      </c>
      <c r="F24" s="151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05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>
        <v>1</v>
      </c>
      <c r="C25" s="114" t="s">
        <v>160</v>
      </c>
      <c r="D25" s="115"/>
      <c r="E25" s="90" t="s">
        <v>161</v>
      </c>
      <c r="F25" s="91"/>
      <c r="G25" s="95" t="s">
        <v>162</v>
      </c>
      <c r="H25" s="97"/>
      <c r="I25" s="95" t="s">
        <v>163</v>
      </c>
      <c r="J25" s="96"/>
      <c r="K25" s="96"/>
      <c r="L25" s="97"/>
      <c r="M25" s="101">
        <v>518636227</v>
      </c>
      <c r="N25" s="96"/>
      <c r="O25" s="97"/>
      <c r="P25" s="101">
        <v>152</v>
      </c>
      <c r="Q25" s="96"/>
      <c r="R25" s="96"/>
      <c r="S25" s="96"/>
      <c r="T25" s="102"/>
      <c r="U25" s="1"/>
      <c r="V25" s="1"/>
      <c r="W25" s="1"/>
      <c r="X25" s="1"/>
      <c r="Y25" s="104">
        <v>6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7" t="s">
        <v>158</v>
      </c>
      <c r="D26" s="118"/>
      <c r="E26" s="119" t="s">
        <v>159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171</v>
      </c>
      <c r="D27" s="115"/>
      <c r="E27" s="90" t="s">
        <v>172</v>
      </c>
      <c r="F27" s="91"/>
      <c r="G27" s="95" t="s">
        <v>165</v>
      </c>
      <c r="H27" s="97"/>
      <c r="I27" s="95" t="s">
        <v>163</v>
      </c>
      <c r="J27" s="96"/>
      <c r="K27" s="96"/>
      <c r="L27" s="97"/>
      <c r="M27" s="101">
        <v>520981520</v>
      </c>
      <c r="N27" s="96"/>
      <c r="O27" s="97"/>
      <c r="P27" s="101">
        <v>138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7" t="s">
        <v>169</v>
      </c>
      <c r="D28" s="118"/>
      <c r="E28" s="119" t="s">
        <v>170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175</v>
      </c>
      <c r="D29" s="115"/>
      <c r="E29" s="90" t="s">
        <v>176</v>
      </c>
      <c r="F29" s="91"/>
      <c r="G29" s="95" t="s">
        <v>166</v>
      </c>
      <c r="H29" s="97"/>
      <c r="I29" s="95" t="s">
        <v>163</v>
      </c>
      <c r="J29" s="96"/>
      <c r="K29" s="96"/>
      <c r="L29" s="97"/>
      <c r="M29" s="101">
        <v>519035241</v>
      </c>
      <c r="N29" s="96"/>
      <c r="O29" s="97"/>
      <c r="P29" s="101">
        <v>145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7" t="s">
        <v>173</v>
      </c>
      <c r="D30" s="118"/>
      <c r="E30" s="119" t="s">
        <v>174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179</v>
      </c>
      <c r="D31" s="115"/>
      <c r="E31" s="90" t="s">
        <v>180</v>
      </c>
      <c r="F31" s="91"/>
      <c r="G31" s="95" t="s">
        <v>166</v>
      </c>
      <c r="H31" s="97"/>
      <c r="I31" s="95" t="s">
        <v>163</v>
      </c>
      <c r="J31" s="96"/>
      <c r="K31" s="96"/>
      <c r="L31" s="97"/>
      <c r="M31" s="101">
        <v>522427637</v>
      </c>
      <c r="N31" s="96"/>
      <c r="O31" s="97"/>
      <c r="P31" s="101">
        <v>135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7" t="s">
        <v>177</v>
      </c>
      <c r="D32" s="118"/>
      <c r="E32" s="119" t="s">
        <v>178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34" t="s">
        <v>126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183</v>
      </c>
      <c r="D33" s="115"/>
      <c r="E33" s="90" t="s">
        <v>184</v>
      </c>
      <c r="F33" s="91"/>
      <c r="G33" s="95" t="s">
        <v>166</v>
      </c>
      <c r="H33" s="97"/>
      <c r="I33" s="95" t="s">
        <v>163</v>
      </c>
      <c r="J33" s="96"/>
      <c r="K33" s="96"/>
      <c r="L33" s="97"/>
      <c r="M33" s="101">
        <v>522148518</v>
      </c>
      <c r="N33" s="96"/>
      <c r="O33" s="97"/>
      <c r="P33" s="101">
        <v>136</v>
      </c>
      <c r="Q33" s="96"/>
      <c r="R33" s="96"/>
      <c r="S33" s="96"/>
      <c r="T33" s="102"/>
      <c r="U33" s="1"/>
      <c r="V33" s="1"/>
      <c r="W33" s="1"/>
      <c r="X33" s="1"/>
      <c r="Y33" s="201">
        <v>1</v>
      </c>
      <c r="Z33" s="96"/>
      <c r="AA33" s="96"/>
      <c r="AB33" s="96"/>
      <c r="AC33" s="96"/>
      <c r="AD33" s="96"/>
      <c r="AE33" s="96"/>
      <c r="AF33" s="96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7" t="s">
        <v>181</v>
      </c>
      <c r="D34" s="118"/>
      <c r="E34" s="119" t="s">
        <v>182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02"/>
      <c r="Z34" s="154"/>
      <c r="AA34" s="154"/>
      <c r="AB34" s="154"/>
      <c r="AC34" s="154"/>
      <c r="AD34" s="154"/>
      <c r="AE34" s="154"/>
      <c r="AF34" s="154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187</v>
      </c>
      <c r="D35" s="115"/>
      <c r="E35" s="90" t="s">
        <v>188</v>
      </c>
      <c r="F35" s="91"/>
      <c r="G35" s="95" t="s">
        <v>166</v>
      </c>
      <c r="H35" s="97"/>
      <c r="I35" s="95" t="s">
        <v>163</v>
      </c>
      <c r="J35" s="96"/>
      <c r="K35" s="96"/>
      <c r="L35" s="97"/>
      <c r="M35" s="101">
        <v>522427644</v>
      </c>
      <c r="N35" s="96"/>
      <c r="O35" s="97"/>
      <c r="P35" s="101">
        <v>140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7" t="s">
        <v>185</v>
      </c>
      <c r="D36" s="118"/>
      <c r="E36" s="119" t="s">
        <v>186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160</v>
      </c>
      <c r="D37" s="115"/>
      <c r="E37" s="90" t="s">
        <v>190</v>
      </c>
      <c r="F37" s="91"/>
      <c r="G37" s="95" t="s">
        <v>167</v>
      </c>
      <c r="H37" s="97"/>
      <c r="I37" s="95" t="s">
        <v>163</v>
      </c>
      <c r="J37" s="96"/>
      <c r="K37" s="96"/>
      <c r="L37" s="97"/>
      <c r="M37" s="101">
        <v>520794199</v>
      </c>
      <c r="N37" s="96"/>
      <c r="O37" s="97"/>
      <c r="P37" s="101">
        <v>125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7" t="s">
        <v>158</v>
      </c>
      <c r="D38" s="118"/>
      <c r="E38" s="119" t="s">
        <v>189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193</v>
      </c>
      <c r="D39" s="115"/>
      <c r="E39" s="90" t="s">
        <v>194</v>
      </c>
      <c r="F39" s="91"/>
      <c r="G39" s="95" t="s">
        <v>167</v>
      </c>
      <c r="H39" s="97"/>
      <c r="I39" s="95" t="s">
        <v>163</v>
      </c>
      <c r="J39" s="96"/>
      <c r="K39" s="96"/>
      <c r="L39" s="97"/>
      <c r="M39" s="101">
        <v>522148532</v>
      </c>
      <c r="N39" s="96"/>
      <c r="O39" s="97"/>
      <c r="P39" s="101">
        <v>120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7" t="s">
        <v>191</v>
      </c>
      <c r="D40" s="118"/>
      <c r="E40" s="119" t="s">
        <v>192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254" t="s">
        <v>197</v>
      </c>
      <c r="D41" s="255"/>
      <c r="E41" s="90" t="s">
        <v>198</v>
      </c>
      <c r="F41" s="91"/>
      <c r="G41" s="95" t="s">
        <v>167</v>
      </c>
      <c r="H41" s="97"/>
      <c r="I41" s="95" t="s">
        <v>163</v>
      </c>
      <c r="J41" s="96"/>
      <c r="K41" s="96"/>
      <c r="L41" s="97"/>
      <c r="M41" s="101">
        <v>522148549</v>
      </c>
      <c r="N41" s="96"/>
      <c r="O41" s="97"/>
      <c r="P41" s="101">
        <v>132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7" t="s">
        <v>195</v>
      </c>
      <c r="D42" s="118"/>
      <c r="E42" s="119" t="s">
        <v>196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201</v>
      </c>
      <c r="D43" s="115"/>
      <c r="E43" s="90" t="s">
        <v>202</v>
      </c>
      <c r="F43" s="91"/>
      <c r="G43" s="95" t="s">
        <v>167</v>
      </c>
      <c r="H43" s="97"/>
      <c r="I43" s="95" t="s">
        <v>163</v>
      </c>
      <c r="J43" s="96"/>
      <c r="K43" s="96"/>
      <c r="L43" s="97"/>
      <c r="M43" s="101">
        <v>522148556</v>
      </c>
      <c r="N43" s="96"/>
      <c r="O43" s="97"/>
      <c r="P43" s="101">
        <v>130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7" t="s">
        <v>199</v>
      </c>
      <c r="D44" s="118"/>
      <c r="E44" s="119" t="s">
        <v>200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205</v>
      </c>
      <c r="D45" s="115"/>
      <c r="E45" s="90" t="s">
        <v>206</v>
      </c>
      <c r="F45" s="91"/>
      <c r="G45" s="95" t="s">
        <v>167</v>
      </c>
      <c r="H45" s="97"/>
      <c r="I45" s="95" t="s">
        <v>163</v>
      </c>
      <c r="J45" s="96"/>
      <c r="K45" s="96"/>
      <c r="L45" s="97"/>
      <c r="M45" s="101">
        <v>522942789</v>
      </c>
      <c r="N45" s="96"/>
      <c r="O45" s="97"/>
      <c r="P45" s="101">
        <v>128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7" t="s">
        <v>203</v>
      </c>
      <c r="D46" s="118"/>
      <c r="E46" s="119" t="s">
        <v>204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209</v>
      </c>
      <c r="D47" s="115"/>
      <c r="E47" s="90" t="s">
        <v>210</v>
      </c>
      <c r="F47" s="91"/>
      <c r="G47" s="95" t="s">
        <v>168</v>
      </c>
      <c r="H47" s="97"/>
      <c r="I47" s="95" t="s">
        <v>164</v>
      </c>
      <c r="J47" s="96"/>
      <c r="K47" s="96"/>
      <c r="L47" s="97"/>
      <c r="M47" s="101">
        <v>520981537</v>
      </c>
      <c r="N47" s="96"/>
      <c r="O47" s="97"/>
      <c r="P47" s="101">
        <v>120</v>
      </c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 t="s">
        <v>207</v>
      </c>
      <c r="D48" s="158"/>
      <c r="E48" s="159" t="s">
        <v>208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6">
        <v>13</v>
      </c>
      <c r="B49" s="217"/>
      <c r="C49" s="219"/>
      <c r="D49" s="220"/>
      <c r="E49" s="221"/>
      <c r="F49" s="222"/>
      <c r="G49" s="227"/>
      <c r="H49" s="210"/>
      <c r="I49" s="227"/>
      <c r="J49" s="209"/>
      <c r="K49" s="209"/>
      <c r="L49" s="210"/>
      <c r="M49" s="208"/>
      <c r="N49" s="209"/>
      <c r="O49" s="210"/>
      <c r="P49" s="208"/>
      <c r="Q49" s="209"/>
      <c r="R49" s="209"/>
      <c r="S49" s="209"/>
      <c r="T49" s="2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18"/>
      <c r="C50" s="223"/>
      <c r="D50" s="224"/>
      <c r="E50" s="225"/>
      <c r="F50" s="226"/>
      <c r="G50" s="211"/>
      <c r="H50" s="213"/>
      <c r="I50" s="211"/>
      <c r="J50" s="212"/>
      <c r="K50" s="212"/>
      <c r="L50" s="213"/>
      <c r="M50" s="211"/>
      <c r="N50" s="212"/>
      <c r="O50" s="213"/>
      <c r="P50" s="211"/>
      <c r="Q50" s="212"/>
      <c r="R50" s="212"/>
      <c r="S50" s="212"/>
      <c r="T50" s="21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17"/>
      <c r="C51" s="219"/>
      <c r="D51" s="220"/>
      <c r="E51" s="221"/>
      <c r="F51" s="222"/>
      <c r="G51" s="227"/>
      <c r="H51" s="210"/>
      <c r="I51" s="227"/>
      <c r="J51" s="209"/>
      <c r="K51" s="209"/>
      <c r="L51" s="210"/>
      <c r="M51" s="208"/>
      <c r="N51" s="209"/>
      <c r="O51" s="210"/>
      <c r="P51" s="208"/>
      <c r="Q51" s="209"/>
      <c r="R51" s="209"/>
      <c r="S51" s="209"/>
      <c r="T51" s="2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32"/>
      <c r="C52" s="233"/>
      <c r="D52" s="234"/>
      <c r="E52" s="235"/>
      <c r="F52" s="236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133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40">
        <f>LEN(A55)</f>
        <v>89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女子</v>
      </c>
      <c r="I5" s="9">
        <f>入力!Y25</f>
        <v>6</v>
      </c>
      <c r="J5" s="251" t="str">
        <f>IF(入力!A55="","",入力!A55)</f>
        <v>身長は小さいチームですが、サーブでくずしてチャンスにつながるプレーをしていきます。大会に出場できることに感謝し明るく元気に1試合でも多くねばり強いプレーをして勝ち進んでいきます。</v>
      </c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125</v>
      </c>
      <c r="V6" s="5" t="s">
        <v>125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23003</v>
      </c>
      <c r="B7" s="13" t="str">
        <f>IF(入力!C3="","",入力!C3)</f>
        <v>ウィンミルズ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431026934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美幸</v>
      </c>
      <c r="E16" s="13" t="str">
        <f>IF(入力!C7="","",入力!C7)</f>
        <v>エンドウ</v>
      </c>
      <c r="F16" s="13" t="str">
        <f>IF(入力!E7="","",入力!E7)</f>
        <v>ヨシユキ</v>
      </c>
      <c r="G16" s="13">
        <f>IF(入力!G7="","",入力!G7)</f>
        <v>505946400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2521</v>
      </c>
      <c r="T16" s="13" t="str">
        <f>IF(入力!P8="","",入力!P8)</f>
        <v>南房総市白子２１４５</v>
      </c>
      <c r="U16" s="13" t="str">
        <f>IF(入力!AL7="","",入力!AL7)</f>
        <v>0470</v>
      </c>
      <c r="V16" s="13" t="str">
        <f>IF(入力!AK8="","",入力!AK8)</f>
        <v>46</v>
      </c>
      <c r="W16" s="13" t="str">
        <f>IF(入力!AP8="","",入力!AP8)</f>
        <v>3416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高木</v>
      </c>
      <c r="D17" s="13" t="str">
        <f>IF(入力!E10="","",入力!E10)</f>
        <v>英幸</v>
      </c>
      <c r="E17" s="13" t="str">
        <f>IF(入力!C9="","",入力!C9)</f>
        <v>タカギ</v>
      </c>
      <c r="F17" s="13" t="str">
        <f>IF(入力!E9="","",入力!E9)</f>
        <v>ヒデユキ</v>
      </c>
      <c r="G17" s="13">
        <f>IF(入力!G9="","",入力!G9)</f>
        <v>505946865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2712</v>
      </c>
      <c r="T17" s="13" t="str">
        <f>IF(入力!P10="","",入力!P10)</f>
        <v>南房総市和田町海発１５０８</v>
      </c>
      <c r="U17" s="13" t="str">
        <f>IF(入力!AL9="","",入力!AL9)</f>
        <v>0470</v>
      </c>
      <c r="V17" s="13" t="str">
        <f>IF(入力!AK10="","",入力!AK10)</f>
        <v>47</v>
      </c>
      <c r="W17" s="13" t="str">
        <f>IF(入力!AP10="","",入力!AP10)</f>
        <v>3847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薦岡</v>
      </c>
      <c r="D20" s="13" t="str">
        <f>IF(入力!E12="","",入力!E12)</f>
        <v>里実</v>
      </c>
      <c r="E20" s="13" t="str">
        <f>IF(入力!C11="","",入力!C11)</f>
        <v>コモオカ</v>
      </c>
      <c r="F20" s="13" t="str">
        <f>IF(入力!E11="","",入力!E11)</f>
        <v>サトミ</v>
      </c>
      <c r="G20" s="13">
        <f>IF(入力!G11="","",入力!G11)</f>
        <v>519950483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遠藤</v>
      </c>
      <c r="D22" s="13" t="str">
        <f>IF(入力!E16="","",入力!E16)</f>
        <v>美幸</v>
      </c>
      <c r="E22" s="13" t="str">
        <f>IF(入力!C15="","",入力!C15)</f>
        <v>エンドウ</v>
      </c>
      <c r="F22" s="13" t="str">
        <f>IF(入力!E15="","",入力!E15)</f>
        <v>ヨシユキ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2521</v>
      </c>
      <c r="T22" s="13" t="str">
        <f>IF(入力!P16="","",入力!P16)</f>
        <v>南房総市白子２１４５</v>
      </c>
      <c r="U22" s="13" t="str">
        <f>IF(入力!AL15="","",入力!AL15)</f>
        <v>0470</v>
      </c>
      <c r="V22" s="13" t="str">
        <f>IF(入力!AK16="","",入力!AK16)</f>
        <v>47</v>
      </c>
      <c r="W22" s="13" t="str">
        <f>IF(入力!AP16="","",入力!AP16)</f>
        <v>3847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遠藤</v>
      </c>
      <c r="D23" s="13" t="str">
        <f>IF(入力!$E$14="","",入力!$E$14)</f>
        <v>美幸</v>
      </c>
      <c r="E23" s="13" t="str">
        <f>IF(入力!$C$13="","",入力!$C$13)</f>
        <v>エンドウ</v>
      </c>
      <c r="F23" s="13" t="str">
        <f>IF(入力!$E$13="","",入力!$E$13)</f>
        <v>ヨシユキ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小柴</v>
      </c>
      <c r="D24" s="51" t="str">
        <f>VLOOKUP($B$51,$A$53:$F$352,4)</f>
        <v>更紗</v>
      </c>
      <c r="E24" s="51" t="str">
        <f>VLOOKUP($B$51,$A$53:$F$352,5)</f>
        <v>コシバ</v>
      </c>
      <c r="F24" s="51" t="str">
        <f>VLOOKUP($B$51,$A$53:$F$352,6)</f>
        <v>サラサ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128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小柴</v>
      </c>
      <c r="D53" s="13" t="str">
        <f>IF(入力!E26="","",入力!E26)</f>
        <v>更紗</v>
      </c>
      <c r="E53" s="13" t="str">
        <f>IF(入力!C25="","",入力!C25)</f>
        <v>コシバ</v>
      </c>
      <c r="F53" s="13" t="str">
        <f>IF(入力!E25="","",入力!E25)</f>
        <v>サラサ</v>
      </c>
      <c r="G53" s="13">
        <f>IF(入力!M25="","",入力!M25)</f>
        <v>518636227</v>
      </c>
      <c r="H53" s="13" t="str">
        <f>IF(入力!I25="","",入力!I25)</f>
        <v>南房総市立嶺南小学校</v>
      </c>
      <c r="I53" s="13" t="str">
        <f>IF(入力!G25="","",入力!G25)</f>
        <v>5年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羽山</v>
      </c>
      <c r="D54" s="13" t="str">
        <f>IF(入力!E28="","",入力!E28)</f>
        <v>きらり</v>
      </c>
      <c r="E54" s="13" t="str">
        <f>IF(入力!C27="","",入力!C27)</f>
        <v>ハヤマ</v>
      </c>
      <c r="F54" s="13" t="str">
        <f>IF(入力!E27="","",入力!E27)</f>
        <v>キラリ</v>
      </c>
      <c r="G54" s="13">
        <f>IF(入力!M27="","",入力!M27)</f>
        <v>520981520</v>
      </c>
      <c r="H54" s="13" t="str">
        <f>IF(入力!I27="","",入力!I27)</f>
        <v>南房総市立嶺南小学校</v>
      </c>
      <c r="I54" s="13" t="str">
        <f>IF(入力!G27="","",入力!G27)</f>
        <v>5年</v>
      </c>
      <c r="J54" s="13">
        <f>IF(入力!P27="","",入力!P27)</f>
        <v>138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薦岡</v>
      </c>
      <c r="D55" s="13" t="str">
        <f>IF(入力!E30="","",入力!E30)</f>
        <v>莉央</v>
      </c>
      <c r="E55" s="13" t="str">
        <f>IF(入力!C29="","",入力!C29)</f>
        <v>コモオカ</v>
      </c>
      <c r="F55" s="13" t="str">
        <f>IF(入力!E29="","",入力!E29)</f>
        <v>リオ</v>
      </c>
      <c r="G55" s="13">
        <f>IF(入力!M29="","",入力!M29)</f>
        <v>519035241</v>
      </c>
      <c r="H55" s="13" t="str">
        <f>IF(入力!I29="","",入力!I29)</f>
        <v>南房総市立嶺南小学校</v>
      </c>
      <c r="I55" s="13" t="str">
        <f>IF(入力!G29="","",入力!G29)</f>
        <v>4年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都澤</v>
      </c>
      <c r="D56" s="13" t="str">
        <f>IF(入力!E32="","",入力!E32)</f>
        <v>絆奈</v>
      </c>
      <c r="E56" s="13" t="str">
        <f>IF(入力!C31="","",入力!C31)</f>
        <v>トザワ</v>
      </c>
      <c r="F56" s="13" t="str">
        <f>IF(入力!E31="","",入力!E31)</f>
        <v>ハンナ</v>
      </c>
      <c r="G56" s="13">
        <f>IF(入力!M31="","",入力!M31)</f>
        <v>522427637</v>
      </c>
      <c r="H56" s="13" t="str">
        <f>IF(入力!I31="","",入力!I31)</f>
        <v>南房総市立嶺南小学校</v>
      </c>
      <c r="I56" s="13" t="str">
        <f>IF(入力!G31="","",入力!G31)</f>
        <v>4年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加藤</v>
      </c>
      <c r="D57" s="13" t="str">
        <f>IF(入力!E34="","",入力!E34)</f>
        <v>利理</v>
      </c>
      <c r="E57" s="13" t="str">
        <f>IF(入力!C33="","",入力!C33)</f>
        <v>カトウ</v>
      </c>
      <c r="F57" s="13" t="str">
        <f>IF(入力!E33="","",入力!E33)</f>
        <v>リリ</v>
      </c>
      <c r="G57" s="13">
        <f>IF(入力!M33="","",入力!M33)</f>
        <v>522148518</v>
      </c>
      <c r="H57" s="13" t="str">
        <f>IF(入力!I33="","",入力!I33)</f>
        <v>南房総市立嶺南小学校</v>
      </c>
      <c r="I57" s="13" t="str">
        <f>IF(入力!G33="","",入力!G33)</f>
        <v>4年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佐粧</v>
      </c>
      <c r="D58" s="13" t="str">
        <f>IF(入力!E36="","",入力!E36)</f>
        <v>日菜乃</v>
      </c>
      <c r="E58" s="13" t="str">
        <f>IF(入力!C35="","",入力!C35)</f>
        <v>サショウ</v>
      </c>
      <c r="F58" s="13" t="str">
        <f>IF(入力!E35="","",入力!E35)</f>
        <v>ヒナノ</v>
      </c>
      <c r="G58" s="13">
        <f>IF(入力!M35="","",入力!M35)</f>
        <v>522427644</v>
      </c>
      <c r="H58" s="13" t="str">
        <f>IF(入力!I35="","",入力!I35)</f>
        <v>南房総市立嶺南小学校</v>
      </c>
      <c r="I58" s="13" t="str">
        <f>IF(入力!G35="","",入力!G35)</f>
        <v>4年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小柴</v>
      </c>
      <c r="D59" s="13" t="str">
        <f>IF(入力!E38="","",入力!E38)</f>
        <v>音乃</v>
      </c>
      <c r="E59" s="13" t="str">
        <f>IF(入力!C37="","",入力!C37)</f>
        <v>コシバ</v>
      </c>
      <c r="F59" s="13" t="str">
        <f>IF(入力!E37="","",入力!E37)</f>
        <v>ノンノ</v>
      </c>
      <c r="G59" s="13">
        <f>IF(入力!M37="","",入力!M37)</f>
        <v>520794199</v>
      </c>
      <c r="H59" s="13" t="str">
        <f>IF(入力!I37="","",入力!I37)</f>
        <v>南房総市立嶺南小学校</v>
      </c>
      <c r="I59" s="13" t="str">
        <f>IF(入力!G37="","",入力!G37)</f>
        <v>3年</v>
      </c>
      <c r="J59" s="13">
        <f>IF(入力!P37="","",入力!P37)</f>
        <v>125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小野寺</v>
      </c>
      <c r="D60" s="13" t="str">
        <f>IF(入力!E40="","",入力!E40)</f>
        <v>美凉</v>
      </c>
      <c r="E60" s="13" t="str">
        <f>IF(入力!C39="","",入力!C39)</f>
        <v>オノデラ</v>
      </c>
      <c r="F60" s="13" t="str">
        <f>IF(入力!E39="","",入力!E39)</f>
        <v>ミスズ</v>
      </c>
      <c r="G60" s="13">
        <f>IF(入力!M39="","",入力!M39)</f>
        <v>522148532</v>
      </c>
      <c r="H60" s="13" t="str">
        <f>IF(入力!I39="","",入力!I39)</f>
        <v>南房総市立嶺南小学校</v>
      </c>
      <c r="I60" s="13" t="str">
        <f>IF(入力!G39="","",入力!G39)</f>
        <v>3年</v>
      </c>
      <c r="J60" s="13">
        <f>IF(入力!P39="","",入力!P39)</f>
        <v>120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川名</v>
      </c>
      <c r="D61" s="13" t="str">
        <f>IF(入力!E42="","",入力!E42)</f>
        <v>優那</v>
      </c>
      <c r="E61" s="13" t="str">
        <f>IF(入力!C41="","",入力!C41)</f>
        <v>カワナ</v>
      </c>
      <c r="F61" s="13" t="str">
        <f>IF(入力!E41="","",入力!E41)</f>
        <v>ユウナ</v>
      </c>
      <c r="G61" s="13">
        <f>IF(入力!M41="","",入力!M41)</f>
        <v>522148549</v>
      </c>
      <c r="H61" s="13" t="str">
        <f>IF(入力!I41="","",入力!I41)</f>
        <v>南房総市立嶺南小学校</v>
      </c>
      <c r="I61" s="13" t="str">
        <f>IF(入力!G41="","",入力!G41)</f>
        <v>3年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茅野</v>
      </c>
      <c r="D62" s="13" t="str">
        <f>IF(入力!E44="","",入力!E44)</f>
        <v>結衣子</v>
      </c>
      <c r="E62" s="13" t="str">
        <f>IF(入力!C43="","",入力!C43)</f>
        <v>カヤノ</v>
      </c>
      <c r="F62" s="13" t="str">
        <f>IF(入力!E43="","",入力!E43)</f>
        <v>ユイコ</v>
      </c>
      <c r="G62" s="13">
        <f>IF(入力!M43="","",入力!M43)</f>
        <v>522148556</v>
      </c>
      <c r="H62" s="13" t="str">
        <f>IF(入力!I43="","",入力!I43)</f>
        <v>南房総市立嶺南小学校</v>
      </c>
      <c r="I62" s="13" t="str">
        <f>IF(入力!G43="","",入力!G43)</f>
        <v>3年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小礒</v>
      </c>
      <c r="D63" s="13" t="str">
        <f>IF(入力!E46="","",入力!E46)</f>
        <v>一葉</v>
      </c>
      <c r="E63" s="13" t="str">
        <f>IF(入力!C45="","",入力!C45)</f>
        <v>コイソ</v>
      </c>
      <c r="F63" s="13" t="str">
        <f>IF(入力!E45="","",入力!E45)</f>
        <v>カズハ</v>
      </c>
      <c r="G63" s="13">
        <f>IF(入力!M45="","",入力!M45)</f>
        <v>522942789</v>
      </c>
      <c r="H63" s="13" t="str">
        <f>IF(入力!I45="","",入力!I45)</f>
        <v>南房総市立嶺南小学校</v>
      </c>
      <c r="I63" s="13" t="str">
        <f>IF(入力!G45="","",入力!G45)</f>
        <v>3年</v>
      </c>
      <c r="J63" s="13">
        <f>IF(入力!P45="","",入力!P45)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吉野</v>
      </c>
      <c r="D64" s="13" t="str">
        <f>IF(入力!E48="","",入力!E48)</f>
        <v>心美</v>
      </c>
      <c r="E64" s="13" t="str">
        <f>IF(入力!C47="","",入力!C47)</f>
        <v>ヨシノ</v>
      </c>
      <c r="F64" s="13" t="str">
        <f>IF(入力!E47="","",入力!E47)</f>
        <v>ココミ</v>
      </c>
      <c r="G64" s="13">
        <f>IF(入力!M47="","",入力!M47)</f>
        <v>520981537</v>
      </c>
      <c r="H64" s="13" t="str">
        <f>IF(入力!I47="","",入力!I47)</f>
        <v>鴨川市立江見小学校</v>
      </c>
      <c r="I64" s="13" t="str">
        <f>IF(入力!G47="","",入力!G47)</f>
        <v>2年</v>
      </c>
      <c r="J64" s="13">
        <f>IF(入力!P47="","",入力!P47)</f>
        <v>120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2023-01-23T10:35:13Z</dcterms:modified>
</cp:coreProperties>
</file>