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dfb3b6afb13dfe/デスクトップ/"/>
    </mc:Choice>
  </mc:AlternateContent>
  <xr:revisionPtr revIDLastSave="23" documentId="8_{038F9395-7FCF-40DD-BCA4-2081A0ADE2FC}" xr6:coauthVersionLast="47" xr6:coauthVersionMax="47" xr10:uidLastSave="{B71A396B-6F2E-45BF-B7DA-21C9CB061DD6}"/>
  <workbookProtection lockStructure="1"/>
  <bookViews>
    <workbookView xWindow="384" yWindow="384" windowWidth="16524" windowHeight="1161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<sst xmlns="http://schemas.openxmlformats.org/spreadsheetml/2006/main" count="291" uniqueCount="208">
  <si>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</si>
  <si>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</si>
  <si>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</si>
  <si>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</si>
  <si>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</si>
  <si>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</si>
  <si>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</si>
  <si>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</si>
  <si>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</si>
  <si>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</si>
  <si>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</si>
  <si>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</si>
  <si>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</si>
  <si>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</si>
  <si>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</si>
  <si>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</si>
  <si>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</si>
  <si>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</si>
  <si>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</si>
  <si>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</si>
  <si>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</si>
  <si>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</si>
  <si>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</si>
  <si>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</si>
  <si>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</si>
  <si>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</si>
  <si>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</si>
  <si>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</si>
  <si>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</si>
  <si>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</si>
  <si>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</si>
  <si>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</si>
  <si>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</si>
  <si>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</si>
  <si>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</si>
  <si>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</si>
  <si>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</si>
  <si>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</si>
  <si>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</si>
  <si>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</si>
  <si>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</si>
  <si>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</si>
  <si>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</si>
  <si>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</si>
  <si>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</si>
  <si>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</si>
  <si>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</si>
  <si>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</si>
  <si>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</si>
  <si>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</si>
  <si>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</si>
  <si>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</si>
  <si>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</si>
  <si>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</si>
  <si>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</si>
  <si>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</si>
  <si>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</si>
  <si>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</si>
  <si>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</si>
  <si>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</si>
  <si>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</si>
  <si>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</si>
  <si>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</si>
  <si>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</si>
  <si>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</si>
  <si>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</si>
  <si>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</si>
  <si>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</si>
  <si>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</si>
  <si>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</si>
  <si>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</si>
  <si>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</si>
  <si>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</si>
  <si>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</si>
  <si>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</si>
  <si>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</si>
  <si>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</si>
  <si>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</si>
  <si>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</si>
  <si>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</si>
  <si>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</si>
  <si>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</si>
  <si>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</si>
  <si>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</si>
  <si>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</si>
  <si>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</si>
  <si>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</si>
  <si>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</si>
  <si>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</si>
  <si>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</si>
  <si>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</si>
  <si>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</si>
  <si>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</si>
  <si>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</si>
  <si>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</si>
  <si>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</si>
  <si>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</si>
  <si>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</si>
  <si>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</si>
  <si>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</si>
  <si>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</si>
  <si>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</si>
  <si>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</si>
  <si>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</si>
  <si>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</si>
  <si>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</si>
  <si>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</si>
  <si>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</si>
  <si>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</si>
  <si>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</si>
  <si>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</si>
  <si>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</si>
  <si>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</si>
  <si>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</si>
  <si>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</si>
  <si>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</si>
  <si>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</si>
  <si>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</si>
  <si>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</si>
  <si>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</si>
  <si>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</si>
  <si>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</si>
  <si>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</si>
  <si>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</si>
  <si>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</si>
  <si>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</si>
  <si>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</si>
  <si>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</si>
  <si>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</si>
  <si>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</si>
  <si>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</si>
  <si>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</si>
  <si>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ウィンミルズ</t>
    <phoneticPr fontId="2"/>
  </si>
  <si>
    <t>南房総市</t>
    <rPh sb="0" eb="4">
      <t>ミナミボウソウシ</t>
    </rPh>
    <phoneticPr fontId="2"/>
  </si>
  <si>
    <t>高木</t>
    <rPh sb="0" eb="2">
      <t>タカギ</t>
    </rPh>
    <phoneticPr fontId="2"/>
  </si>
  <si>
    <t>英幸</t>
    <rPh sb="0" eb="2">
      <t>ヒデユキ</t>
    </rPh>
    <phoneticPr fontId="2"/>
  </si>
  <si>
    <t>タカギ</t>
    <phoneticPr fontId="2"/>
  </si>
  <si>
    <t>ヒデユキ</t>
    <phoneticPr fontId="2"/>
  </si>
  <si>
    <t>コシバ</t>
    <phoneticPr fontId="2"/>
  </si>
  <si>
    <t>ミホ</t>
    <phoneticPr fontId="2"/>
  </si>
  <si>
    <t>小柴</t>
    <rPh sb="0" eb="2">
      <t>コシバ</t>
    </rPh>
    <phoneticPr fontId="2"/>
  </si>
  <si>
    <t>美帆</t>
    <rPh sb="0" eb="2">
      <t>ミホ</t>
    </rPh>
    <phoneticPr fontId="2"/>
  </si>
  <si>
    <t>サトミ</t>
    <phoneticPr fontId="2"/>
  </si>
  <si>
    <t>コモオカ</t>
    <phoneticPr fontId="2"/>
  </si>
  <si>
    <t>薦岡</t>
    <rPh sb="0" eb="2">
      <t>コモオカ</t>
    </rPh>
    <phoneticPr fontId="2"/>
  </si>
  <si>
    <t>里実</t>
    <rPh sb="0" eb="2">
      <t>サトミ</t>
    </rPh>
    <phoneticPr fontId="2"/>
  </si>
  <si>
    <t>299</t>
    <phoneticPr fontId="2"/>
  </si>
  <si>
    <t>千葉県南房総市和田町海発1508</t>
    <rPh sb="0" eb="12">
      <t>チバケンミナミボウソウシワダチョウカイハツ</t>
    </rPh>
    <phoneticPr fontId="2"/>
  </si>
  <si>
    <t>090</t>
    <phoneticPr fontId="2"/>
  </si>
  <si>
    <t>7190</t>
    <phoneticPr fontId="2"/>
  </si>
  <si>
    <t>3128</t>
    <phoneticPr fontId="2"/>
  </si>
  <si>
    <t>2712</t>
    <phoneticPr fontId="2"/>
  </si>
  <si>
    <t>リオ</t>
    <phoneticPr fontId="2"/>
  </si>
  <si>
    <t>莉央</t>
    <rPh sb="0" eb="1">
      <t>リ</t>
    </rPh>
    <rPh sb="1" eb="2">
      <t>オウ</t>
    </rPh>
    <phoneticPr fontId="2"/>
  </si>
  <si>
    <t>サショウ</t>
    <phoneticPr fontId="2"/>
  </si>
  <si>
    <t>ヒナノ</t>
    <phoneticPr fontId="2"/>
  </si>
  <si>
    <t>日菜乃</t>
    <rPh sb="0" eb="3">
      <t>ヒナノ</t>
    </rPh>
    <phoneticPr fontId="2"/>
  </si>
  <si>
    <t>佐粧</t>
    <rPh sb="0" eb="2">
      <t>サショウ</t>
    </rPh>
    <phoneticPr fontId="2"/>
  </si>
  <si>
    <t>トザワ</t>
    <phoneticPr fontId="2"/>
  </si>
  <si>
    <t>都澤</t>
    <rPh sb="0" eb="2">
      <t>トザワ</t>
    </rPh>
    <phoneticPr fontId="2"/>
  </si>
  <si>
    <t>絆奈</t>
    <rPh sb="0" eb="2">
      <t>ハンナ</t>
    </rPh>
    <phoneticPr fontId="2"/>
  </si>
  <si>
    <t>ハンナ</t>
    <phoneticPr fontId="2"/>
  </si>
  <si>
    <t>リリ</t>
    <phoneticPr fontId="2"/>
  </si>
  <si>
    <t>カトウ</t>
    <phoneticPr fontId="2"/>
  </si>
  <si>
    <t>加藤</t>
    <rPh sb="0" eb="2">
      <t>カトウ</t>
    </rPh>
    <phoneticPr fontId="2"/>
  </si>
  <si>
    <t>利理</t>
    <rPh sb="0" eb="2">
      <t>リリ</t>
    </rPh>
    <phoneticPr fontId="2"/>
  </si>
  <si>
    <t>ノンノ</t>
    <phoneticPr fontId="2"/>
  </si>
  <si>
    <t>音乃</t>
    <rPh sb="0" eb="1">
      <t>オト</t>
    </rPh>
    <rPh sb="1" eb="2">
      <t>ノ</t>
    </rPh>
    <phoneticPr fontId="2"/>
  </si>
  <si>
    <t>ミスズ</t>
    <phoneticPr fontId="2"/>
  </si>
  <si>
    <t>オノデラ</t>
    <phoneticPr fontId="2"/>
  </si>
  <si>
    <t>小野寺</t>
    <rPh sb="0" eb="3">
      <t>オノデラ</t>
    </rPh>
    <phoneticPr fontId="2"/>
  </si>
  <si>
    <t>美凉</t>
    <rPh sb="0" eb="1">
      <t>ミ</t>
    </rPh>
    <rPh sb="1" eb="2">
      <t>リョウ</t>
    </rPh>
    <phoneticPr fontId="2"/>
  </si>
  <si>
    <t>ユウナ</t>
    <phoneticPr fontId="2"/>
  </si>
  <si>
    <t>カワナ</t>
    <phoneticPr fontId="2"/>
  </si>
  <si>
    <t>川名</t>
    <rPh sb="0" eb="2">
      <t>カワナ</t>
    </rPh>
    <phoneticPr fontId="2"/>
  </si>
  <si>
    <t>優那</t>
    <rPh sb="0" eb="2">
      <t>ユナ</t>
    </rPh>
    <phoneticPr fontId="2"/>
  </si>
  <si>
    <t>ユイコ</t>
    <phoneticPr fontId="2"/>
  </si>
  <si>
    <t>カヤノ</t>
    <phoneticPr fontId="2"/>
  </si>
  <si>
    <t>茅野</t>
    <rPh sb="0" eb="2">
      <t>カヤノ</t>
    </rPh>
    <phoneticPr fontId="2"/>
  </si>
  <si>
    <t>結衣子</t>
    <rPh sb="0" eb="3">
      <t>ユイコ</t>
    </rPh>
    <phoneticPr fontId="2"/>
  </si>
  <si>
    <t>カズハ</t>
    <phoneticPr fontId="2"/>
  </si>
  <si>
    <t>コイソ</t>
    <phoneticPr fontId="2"/>
  </si>
  <si>
    <t>小礒</t>
    <rPh sb="0" eb="2">
      <t>コイソ</t>
    </rPh>
    <phoneticPr fontId="2"/>
  </si>
  <si>
    <t>一葉</t>
    <rPh sb="0" eb="2">
      <t>カズハ</t>
    </rPh>
    <phoneticPr fontId="2"/>
  </si>
  <si>
    <t>カホ</t>
    <phoneticPr fontId="2"/>
  </si>
  <si>
    <t>ヒュウガジ</t>
    <phoneticPr fontId="2"/>
  </si>
  <si>
    <t>日向寺</t>
    <rPh sb="0" eb="3">
      <t>ヒュウガジ</t>
    </rPh>
    <phoneticPr fontId="2"/>
  </si>
  <si>
    <t>夏歩</t>
    <rPh sb="0" eb="2">
      <t>カホ</t>
    </rPh>
    <phoneticPr fontId="2"/>
  </si>
  <si>
    <t>ココミ</t>
    <phoneticPr fontId="2"/>
  </si>
  <si>
    <t>ヨシノ</t>
    <phoneticPr fontId="2"/>
  </si>
  <si>
    <t>吉野</t>
    <rPh sb="0" eb="2">
      <t>ヨシノ</t>
    </rPh>
    <phoneticPr fontId="2"/>
  </si>
  <si>
    <t>心美</t>
    <rPh sb="0" eb="2">
      <t>ココミ</t>
    </rPh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</si>
  <si>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</si>
  <si>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</si>
  <si>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</si>
  <si>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南房総市立嶺南小学校</t>
    <rPh sb="0" eb="10">
      <t>ミナミボウソウシリツレイナンショウガッコウ</t>
    </rPh>
    <phoneticPr fontId="2"/>
  </si>
  <si>
    <t>鴨川市立江見小学校</t>
    <rPh sb="0" eb="9">
      <t>カモガワシリツエミショウガッコウ</t>
    </rPh>
    <phoneticPr fontId="2"/>
  </si>
  <si>
    <t>内房</t>
    <rPh sb="0" eb="2">
      <t>ウチボウ</t>
    </rPh>
    <phoneticPr fontId="2"/>
  </si>
  <si>
    <t>南三原</t>
    <rPh sb="0" eb="3">
      <t>ミナミミハラ</t>
    </rPh>
    <phoneticPr fontId="2"/>
  </si>
  <si>
    <t>2516</t>
    <phoneticPr fontId="2"/>
  </si>
  <si>
    <t>2501</t>
    <phoneticPr fontId="2"/>
  </si>
  <si>
    <t>千葉県南房総市前田669‐3</t>
    <rPh sb="0" eb="13">
      <t>チバケンミナミボウソウシマエダ669-</t>
    </rPh>
    <phoneticPr fontId="2"/>
  </si>
  <si>
    <t>千葉県南房総市珠師ケ谷400‐1</t>
    <rPh sb="0" eb="7">
      <t>チバケンミナミボウソウシ</t>
    </rPh>
    <rPh sb="7" eb="11">
      <t>シュシガヤツ</t>
    </rPh>
    <phoneticPr fontId="2"/>
  </si>
  <si>
    <t>チームでカバーしあい、笑顔を忘れず、声かけ合って、最後まであきらめずに勝利へ向かって頑張ります。</t>
    <rPh sb="11" eb="13">
      <t>エガオ</t>
    </rPh>
    <rPh sb="14" eb="15">
      <t>ワス</t>
    </rPh>
    <rPh sb="18" eb="19">
      <t>コエ</t>
    </rPh>
    <rPh sb="21" eb="22">
      <t>ア</t>
    </rPh>
    <rPh sb="25" eb="27">
      <t>サイゴ</t>
    </rPh>
    <rPh sb="35" eb="37">
      <t>ショウリ</t>
    </rPh>
    <rPh sb="38" eb="39">
      <t>ム</t>
    </rPh>
    <rPh sb="42" eb="44">
      <t>ガンバ</t>
    </rPh>
    <phoneticPr fontId="2"/>
  </si>
  <si>
    <t>7206</t>
    <phoneticPr fontId="2"/>
  </si>
  <si>
    <t>7385</t>
    <phoneticPr fontId="2"/>
  </si>
  <si>
    <t>4063</t>
    <phoneticPr fontId="2"/>
  </si>
  <si>
    <t>8236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</si>
</sst>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60960</xdr:colOff>
      <xdr:row>24</xdr:row>
      <xdr:rowOff>68580</xdr:rowOff>
    </xdr:from>
    <xdr:to>
      <xdr:col>1</xdr:col>
      <xdr:colOff>381000</xdr:colOff>
      <xdr:row>25</xdr:row>
      <xdr:rowOff>190500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00383C5-D9AD-5CFB-1D36-1A8E97C1ACC1}"/>
            </a:ext>
          </a:extLst>
        </xdr:cNvPr>
        <xdr:cNvSpPr/>
      </xdr:nvSpPr>
      <xdr:spPr>
        <a:xfrm>
          <a:off x="480060" y="5250180"/>
          <a:ext cx="320040" cy="32004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Y33" sqref="Y33:AG3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4" t="s">
        <v>121</v>
      </c>
      <c r="B2" s="195"/>
      <c r="C2" s="196" t="s">
        <v>132</v>
      </c>
      <c r="D2" s="197"/>
      <c r="E2" s="197"/>
      <c r="F2" s="197"/>
      <c r="G2" s="197"/>
      <c r="H2" s="197"/>
      <c r="I2" s="198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59" t="s">
        <v>91</v>
      </c>
      <c r="K3" s="60"/>
      <c r="L3" s="60"/>
      <c r="M3" s="60"/>
      <c r="N3" s="60"/>
      <c r="O3" s="61"/>
      <c r="P3" s="191" t="s">
        <v>133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1" t="s">
        <v>114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431026934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23003</v>
      </c>
      <c r="K5" s="123"/>
      <c r="L5" s="123"/>
      <c r="M5" s="123"/>
      <c r="N5" s="123"/>
      <c r="O5" s="123"/>
      <c r="P5" s="178" t="s">
        <v>197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198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9" t="s">
        <v>107</v>
      </c>
      <c r="D6" s="210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5"/>
      <c r="B7" s="76"/>
      <c r="C7" s="112" t="s">
        <v>136</v>
      </c>
      <c r="D7" s="88"/>
      <c r="E7" s="113" t="s">
        <v>137</v>
      </c>
      <c r="F7" s="89"/>
      <c r="G7" s="68">
        <v>505946865</v>
      </c>
      <c r="H7" s="68"/>
      <c r="I7" s="68"/>
      <c r="J7" s="68">
        <v>282189</v>
      </c>
      <c r="K7" s="68"/>
      <c r="L7" s="68"/>
      <c r="M7" s="68"/>
      <c r="N7" s="68"/>
      <c r="O7" s="68"/>
      <c r="P7" s="65" t="s">
        <v>7</v>
      </c>
      <c r="Q7" s="66"/>
      <c r="R7" s="85" t="s">
        <v>146</v>
      </c>
      <c r="S7" s="86"/>
      <c r="T7" s="86"/>
      <c r="U7" s="86"/>
      <c r="V7" s="27" t="s">
        <v>8</v>
      </c>
      <c r="W7" s="83" t="s">
        <v>151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148</v>
      </c>
      <c r="AM7" s="125"/>
      <c r="AN7" s="125"/>
      <c r="AO7" s="125"/>
      <c r="AP7" s="125"/>
      <c r="AQ7" s="125"/>
      <c r="AR7" s="125"/>
      <c r="AS7" s="36" t="s">
        <v>10</v>
      </c>
      <c r="AT7" s="236">
        <v>59</v>
      </c>
    </row>
    <row r="8" spans="1:51" ht="18" customHeight="1">
      <c r="A8" s="75"/>
      <c r="B8" s="76"/>
      <c r="C8" s="115" t="s">
        <v>134</v>
      </c>
      <c r="D8" s="116"/>
      <c r="E8" s="117" t="s">
        <v>135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147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149</v>
      </c>
      <c r="AL8" s="129"/>
      <c r="AM8" s="129"/>
      <c r="AN8" s="129"/>
      <c r="AO8" s="37" t="s">
        <v>11</v>
      </c>
      <c r="AP8" s="130" t="s">
        <v>150</v>
      </c>
      <c r="AQ8" s="129"/>
      <c r="AR8" s="129"/>
      <c r="AS8" s="131"/>
      <c r="AT8" s="236"/>
    </row>
    <row r="9" spans="1:51" ht="14.4" customHeight="1">
      <c r="A9" s="75" t="s">
        <v>82</v>
      </c>
      <c r="B9" s="76"/>
      <c r="C9" s="112" t="s">
        <v>138</v>
      </c>
      <c r="D9" s="88"/>
      <c r="E9" s="113" t="s">
        <v>139</v>
      </c>
      <c r="F9" s="89"/>
      <c r="G9" s="68">
        <v>522157930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146</v>
      </c>
      <c r="S9" s="86"/>
      <c r="T9" s="86"/>
      <c r="U9" s="86"/>
      <c r="V9" s="27" t="s">
        <v>8</v>
      </c>
      <c r="W9" s="83" t="s">
        <v>199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89" t="s">
        <v>148</v>
      </c>
      <c r="AM9" s="125"/>
      <c r="AN9" s="125"/>
      <c r="AO9" s="125"/>
      <c r="AP9" s="125"/>
      <c r="AQ9" s="125"/>
      <c r="AR9" s="125"/>
      <c r="AS9" s="36" t="s">
        <v>126</v>
      </c>
      <c r="AT9" s="237">
        <v>42</v>
      </c>
    </row>
    <row r="10" spans="1:51" ht="18" customHeight="1">
      <c r="A10" s="75"/>
      <c r="B10" s="76"/>
      <c r="C10" s="115" t="s">
        <v>140</v>
      </c>
      <c r="D10" s="116"/>
      <c r="E10" s="117" t="s">
        <v>141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85" t="s">
        <v>201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6"/>
      <c r="AK10" s="187" t="s">
        <v>204</v>
      </c>
      <c r="AL10" s="129"/>
      <c r="AM10" s="129"/>
      <c r="AN10" s="129"/>
      <c r="AO10" s="37" t="s">
        <v>127</v>
      </c>
      <c r="AP10" s="133" t="s">
        <v>205</v>
      </c>
      <c r="AQ10" s="129"/>
      <c r="AR10" s="129"/>
      <c r="AS10" s="131"/>
      <c r="AT10" s="237"/>
    </row>
    <row r="11" spans="1:51" ht="14.4" customHeight="1">
      <c r="A11" s="75" t="s">
        <v>83</v>
      </c>
      <c r="B11" s="76"/>
      <c r="C11" s="112" t="s">
        <v>143</v>
      </c>
      <c r="D11" s="88"/>
      <c r="E11" s="113" t="s">
        <v>142</v>
      </c>
      <c r="F11" s="89"/>
      <c r="G11" s="68">
        <v>519950483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146</v>
      </c>
      <c r="S11" s="86"/>
      <c r="T11" s="86"/>
      <c r="U11" s="86"/>
      <c r="V11" s="27" t="s">
        <v>8</v>
      </c>
      <c r="W11" s="83" t="s">
        <v>200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89" t="s">
        <v>148</v>
      </c>
      <c r="AM11" s="125"/>
      <c r="AN11" s="125"/>
      <c r="AO11" s="125"/>
      <c r="AP11" s="125"/>
      <c r="AQ11" s="125"/>
      <c r="AR11" s="125"/>
      <c r="AS11" s="36" t="s">
        <v>126</v>
      </c>
      <c r="AT11" s="237">
        <v>43</v>
      </c>
    </row>
    <row r="12" spans="1:51" ht="18" customHeight="1">
      <c r="A12" s="75"/>
      <c r="B12" s="76"/>
      <c r="C12" s="115" t="s">
        <v>144</v>
      </c>
      <c r="D12" s="116"/>
      <c r="E12" s="117" t="s">
        <v>145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5" t="s">
        <v>202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6"/>
      <c r="AK12" s="187" t="s">
        <v>206</v>
      </c>
      <c r="AL12" s="129"/>
      <c r="AM12" s="129"/>
      <c r="AN12" s="129"/>
      <c r="AO12" s="37" t="s">
        <v>127</v>
      </c>
      <c r="AP12" s="133" t="s">
        <v>207</v>
      </c>
      <c r="AQ12" s="129"/>
      <c r="AR12" s="129"/>
      <c r="AS12" s="131"/>
      <c r="AT12" s="237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8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8"/>
    </row>
    <row r="15" spans="1:51" ht="15" customHeight="1">
      <c r="A15" s="122" t="s">
        <v>98</v>
      </c>
      <c r="B15" s="76"/>
      <c r="C15" s="112" t="s">
        <v>136</v>
      </c>
      <c r="D15" s="88"/>
      <c r="E15" s="113" t="s">
        <v>137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146</v>
      </c>
      <c r="S15" s="86"/>
      <c r="T15" s="86"/>
      <c r="U15" s="86"/>
      <c r="V15" s="27" t="s">
        <v>8</v>
      </c>
      <c r="W15" s="83" t="s">
        <v>151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148</v>
      </c>
      <c r="AM15" s="125"/>
      <c r="AN15" s="125"/>
      <c r="AO15" s="125"/>
      <c r="AP15" s="125"/>
      <c r="AQ15" s="125"/>
      <c r="AR15" s="125"/>
      <c r="AS15" s="36" t="s">
        <v>126</v>
      </c>
      <c r="AT15" s="237">
        <v>59</v>
      </c>
    </row>
    <row r="16" spans="1:51" ht="18" customHeight="1">
      <c r="A16" s="75"/>
      <c r="B16" s="76"/>
      <c r="C16" s="115" t="s">
        <v>134</v>
      </c>
      <c r="D16" s="116"/>
      <c r="E16" s="117" t="s">
        <v>135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85" t="s">
        <v>147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6"/>
      <c r="AK16" s="128" t="s">
        <v>149</v>
      </c>
      <c r="AL16" s="129"/>
      <c r="AM16" s="129"/>
      <c r="AN16" s="129"/>
      <c r="AO16" s="37" t="s">
        <v>127</v>
      </c>
      <c r="AP16" s="130" t="s">
        <v>150</v>
      </c>
      <c r="AQ16" s="129"/>
      <c r="AR16" s="129"/>
      <c r="AS16" s="131"/>
      <c r="AT16" s="237"/>
    </row>
    <row r="17" spans="1:46">
      <c r="A17" s="75" t="s">
        <v>0</v>
      </c>
      <c r="B17" s="76"/>
      <c r="C17" s="137" t="str">
        <f>IF(P16="","",P16)</f>
        <v>千葉県南房総市和田町海発1508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7" t="str">
        <f>IF(AL15="","",AL15&amp;"-"&amp;AK16&amp;"-"&amp;AP16)</f>
        <v>090-7190-3128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6" t="s">
        <v>99</v>
      </c>
      <c r="Q23" s="119"/>
      <c r="R23" s="119"/>
      <c r="S23" s="119"/>
      <c r="T23" s="20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8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10">
        <v>1</v>
      </c>
      <c r="C25" s="112" t="s">
        <v>143</v>
      </c>
      <c r="D25" s="88"/>
      <c r="E25" s="113" t="s">
        <v>152</v>
      </c>
      <c r="F25" s="89"/>
      <c r="G25" s="93" t="s">
        <v>192</v>
      </c>
      <c r="H25" s="95"/>
      <c r="I25" s="93" t="s">
        <v>195</v>
      </c>
      <c r="J25" s="94"/>
      <c r="K25" s="94"/>
      <c r="L25" s="95"/>
      <c r="M25" s="99">
        <v>519035241</v>
      </c>
      <c r="N25" s="94"/>
      <c r="O25" s="95"/>
      <c r="P25" s="99">
        <v>156</v>
      </c>
      <c r="Q25" s="94"/>
      <c r="R25" s="94"/>
      <c r="S25" s="94"/>
      <c r="T25" s="100"/>
      <c r="U25" s="1"/>
      <c r="V25" s="1"/>
      <c r="W25" s="1"/>
      <c r="X25" s="1"/>
      <c r="Y25" s="102">
        <v>13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144</v>
      </c>
      <c r="D26" s="116"/>
      <c r="E26" s="117" t="s">
        <v>153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154</v>
      </c>
      <c r="D27" s="88"/>
      <c r="E27" s="113" t="s">
        <v>155</v>
      </c>
      <c r="F27" s="89"/>
      <c r="G27" s="93" t="s">
        <v>192</v>
      </c>
      <c r="H27" s="95"/>
      <c r="I27" s="93" t="s">
        <v>195</v>
      </c>
      <c r="J27" s="94"/>
      <c r="K27" s="94"/>
      <c r="L27" s="95"/>
      <c r="M27" s="99">
        <v>522427644</v>
      </c>
      <c r="N27" s="94"/>
      <c r="O27" s="95"/>
      <c r="P27" s="99">
        <v>151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157</v>
      </c>
      <c r="D28" s="116"/>
      <c r="E28" s="117" t="s">
        <v>156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158</v>
      </c>
      <c r="D29" s="88"/>
      <c r="E29" s="113" t="s">
        <v>161</v>
      </c>
      <c r="F29" s="89"/>
      <c r="G29" s="93" t="s">
        <v>192</v>
      </c>
      <c r="H29" s="95"/>
      <c r="I29" s="93" t="s">
        <v>195</v>
      </c>
      <c r="J29" s="94"/>
      <c r="K29" s="94"/>
      <c r="L29" s="95"/>
      <c r="M29" s="99">
        <v>522427637</v>
      </c>
      <c r="N29" s="94"/>
      <c r="O29" s="95"/>
      <c r="P29" s="99">
        <v>135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159</v>
      </c>
      <c r="D30" s="116"/>
      <c r="E30" s="117" t="s">
        <v>160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163</v>
      </c>
      <c r="D31" s="88"/>
      <c r="E31" s="113" t="s">
        <v>162</v>
      </c>
      <c r="F31" s="89"/>
      <c r="G31" s="93" t="s">
        <v>192</v>
      </c>
      <c r="H31" s="95"/>
      <c r="I31" s="93" t="s">
        <v>195</v>
      </c>
      <c r="J31" s="94"/>
      <c r="K31" s="94"/>
      <c r="L31" s="95"/>
      <c r="M31" s="99">
        <v>522148518</v>
      </c>
      <c r="N31" s="94"/>
      <c r="O31" s="95"/>
      <c r="P31" s="99">
        <v>152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164</v>
      </c>
      <c r="D32" s="116"/>
      <c r="E32" s="117" t="s">
        <v>165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138</v>
      </c>
      <c r="D33" s="88"/>
      <c r="E33" s="113" t="s">
        <v>166</v>
      </c>
      <c r="F33" s="89"/>
      <c r="G33" s="93" t="s">
        <v>193</v>
      </c>
      <c r="H33" s="95"/>
      <c r="I33" s="93" t="s">
        <v>195</v>
      </c>
      <c r="J33" s="94"/>
      <c r="K33" s="94"/>
      <c r="L33" s="95"/>
      <c r="M33" s="99">
        <v>520794199</v>
      </c>
      <c r="N33" s="94"/>
      <c r="O33" s="95"/>
      <c r="P33" s="99">
        <v>137</v>
      </c>
      <c r="Q33" s="94"/>
      <c r="R33" s="94"/>
      <c r="S33" s="94"/>
      <c r="T33" s="100"/>
      <c r="U33" s="1"/>
      <c r="V33" s="1"/>
      <c r="W33" s="1"/>
      <c r="X33" s="1"/>
      <c r="Y33" s="204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140</v>
      </c>
      <c r="D34" s="116"/>
      <c r="E34" s="117" t="s">
        <v>167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5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169</v>
      </c>
      <c r="D35" s="88"/>
      <c r="E35" s="113" t="s">
        <v>168</v>
      </c>
      <c r="F35" s="89"/>
      <c r="G35" s="93" t="s">
        <v>193</v>
      </c>
      <c r="H35" s="95"/>
      <c r="I35" s="93" t="s">
        <v>195</v>
      </c>
      <c r="J35" s="94"/>
      <c r="K35" s="94"/>
      <c r="L35" s="95"/>
      <c r="M35" s="99">
        <v>522148532</v>
      </c>
      <c r="N35" s="94"/>
      <c r="O35" s="95"/>
      <c r="P35" s="99">
        <v>138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170</v>
      </c>
      <c r="D36" s="116"/>
      <c r="E36" s="117" t="s">
        <v>171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173</v>
      </c>
      <c r="D37" s="88"/>
      <c r="E37" s="113" t="s">
        <v>172</v>
      </c>
      <c r="F37" s="89"/>
      <c r="G37" s="93" t="s">
        <v>193</v>
      </c>
      <c r="H37" s="95"/>
      <c r="I37" s="93" t="s">
        <v>195</v>
      </c>
      <c r="J37" s="94"/>
      <c r="K37" s="94"/>
      <c r="L37" s="95"/>
      <c r="M37" s="99">
        <v>522148549</v>
      </c>
      <c r="N37" s="94"/>
      <c r="O37" s="95"/>
      <c r="P37" s="99">
        <v>147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174</v>
      </c>
      <c r="D38" s="116"/>
      <c r="E38" s="117" t="s">
        <v>175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177</v>
      </c>
      <c r="D39" s="88"/>
      <c r="E39" s="113" t="s">
        <v>176</v>
      </c>
      <c r="F39" s="89"/>
      <c r="G39" s="93" t="s">
        <v>193</v>
      </c>
      <c r="H39" s="95"/>
      <c r="I39" s="93" t="s">
        <v>195</v>
      </c>
      <c r="J39" s="94"/>
      <c r="K39" s="94"/>
      <c r="L39" s="95"/>
      <c r="M39" s="99">
        <v>522148556</v>
      </c>
      <c r="N39" s="94"/>
      <c r="O39" s="95"/>
      <c r="P39" s="99">
        <v>150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178</v>
      </c>
      <c r="D40" s="116"/>
      <c r="E40" s="117" t="s">
        <v>179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181</v>
      </c>
      <c r="D41" s="88"/>
      <c r="E41" s="113" t="s">
        <v>180</v>
      </c>
      <c r="F41" s="89"/>
      <c r="G41" s="93" t="s">
        <v>193</v>
      </c>
      <c r="H41" s="95"/>
      <c r="I41" s="93" t="s">
        <v>195</v>
      </c>
      <c r="J41" s="94"/>
      <c r="K41" s="94"/>
      <c r="L41" s="95"/>
      <c r="M41" s="99">
        <v>522942789</v>
      </c>
      <c r="N41" s="94"/>
      <c r="O41" s="95"/>
      <c r="P41" s="99">
        <v>137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182</v>
      </c>
      <c r="D42" s="116"/>
      <c r="E42" s="117" t="s">
        <v>183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185</v>
      </c>
      <c r="D43" s="88"/>
      <c r="E43" s="113" t="s">
        <v>184</v>
      </c>
      <c r="F43" s="89"/>
      <c r="G43" s="93" t="s">
        <v>193</v>
      </c>
      <c r="H43" s="95"/>
      <c r="I43" s="93" t="s">
        <v>195</v>
      </c>
      <c r="J43" s="94"/>
      <c r="K43" s="94"/>
      <c r="L43" s="95"/>
      <c r="M43" s="99">
        <v>523829812</v>
      </c>
      <c r="N43" s="94"/>
      <c r="O43" s="95"/>
      <c r="P43" s="99">
        <v>128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186</v>
      </c>
      <c r="D44" s="116"/>
      <c r="E44" s="117" t="s">
        <v>187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12</v>
      </c>
      <c r="C45" s="112" t="s">
        <v>189</v>
      </c>
      <c r="D45" s="88"/>
      <c r="E45" s="113" t="s">
        <v>188</v>
      </c>
      <c r="F45" s="89"/>
      <c r="G45" s="93" t="s">
        <v>194</v>
      </c>
      <c r="H45" s="95"/>
      <c r="I45" s="93" t="s">
        <v>196</v>
      </c>
      <c r="J45" s="94"/>
      <c r="K45" s="94"/>
      <c r="L45" s="95"/>
      <c r="M45" s="99">
        <v>520981537</v>
      </c>
      <c r="N45" s="94"/>
      <c r="O45" s="95"/>
      <c r="P45" s="99">
        <v>130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190</v>
      </c>
      <c r="D46" s="116"/>
      <c r="E46" s="117" t="s">
        <v>191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/>
      <c r="C47" s="142"/>
      <c r="D47" s="88"/>
      <c r="E47" s="88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6" t="s">
        <v>203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9">
        <f>LEN(A55)</f>
        <v>48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13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23003</v>
      </c>
      <c r="B7" s="13" t="str">
        <f>IF(入力!C3="","",入力!C3)</f>
        <v>ウィンミルズ</v>
      </c>
      <c r="C7" s="13" t="str">
        <f>IF(入力!C2="","",入力!C2)</f>
        <v>ウィンミルズ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南三原</v>
      </c>
      <c r="T7" s="13"/>
      <c r="U7" s="13">
        <f>IF(入力!C4="","",入力!C4)</f>
        <v>431026934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高木</v>
      </c>
      <c r="D16" s="13" t="str">
        <f>IF(入力!E8="","",入力!E8)</f>
        <v>英幸</v>
      </c>
      <c r="E16" s="13" t="str">
        <f>IF(入力!C7="","",入力!C7)</f>
        <v>タカギ</v>
      </c>
      <c r="F16" s="13" t="str">
        <f>IF(入力!E7="","",入力!E7)</f>
        <v>ヒデユキ</v>
      </c>
      <c r="G16" s="13">
        <f>IF(入力!G7="","",入力!G7)</f>
        <v>505946865</v>
      </c>
      <c r="H16" s="13">
        <f>IF(入力!J7="","",入力!J7)</f>
        <v>282189</v>
      </c>
      <c r="I16" s="13" t="str">
        <f>IF(入力!M7="","",入力!M7)</f>
        <v/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2712</v>
      </c>
      <c r="T16" s="13" t="str">
        <f>IF(入力!P8="","",入力!P8)</f>
        <v>千葉県南房総市和田町海発1508</v>
      </c>
      <c r="U16" s="13" t="str">
        <f>IF(入力!AL7="","",入力!AL7)</f>
        <v>090</v>
      </c>
      <c r="V16" s="13" t="str">
        <f>IF(入力!AK8="","",入力!AK8)</f>
        <v>7190</v>
      </c>
      <c r="W16" s="13" t="str">
        <f>IF(入力!AP8="","",入力!AP8)</f>
        <v>3128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小柴</v>
      </c>
      <c r="D17" s="13" t="str">
        <f>IF(入力!E10="","",入力!E10)</f>
        <v>美帆</v>
      </c>
      <c r="E17" s="13" t="str">
        <f>IF(入力!C9="","",入力!C9)</f>
        <v>コシバ</v>
      </c>
      <c r="F17" s="13" t="str">
        <f>IF(入力!E9="","",入力!E9)</f>
        <v>ミホ</v>
      </c>
      <c r="G17" s="13">
        <f>IF(入力!G9="","",入力!G9)</f>
        <v>522157930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2516</v>
      </c>
      <c r="T17" s="13" t="str">
        <f>IF(入力!P10="","",入力!P10)</f>
        <v>千葉県南房総市前田669‐3</v>
      </c>
      <c r="U17" s="13" t="str">
        <f>IF(入力!AL9="","",入力!AL9)</f>
        <v>090</v>
      </c>
      <c r="V17" s="13" t="str">
        <f>IF(入力!AK10="","",入力!AK10)</f>
        <v>7206</v>
      </c>
      <c r="W17" s="13" t="str">
        <f>IF(入力!AP10="","",入力!AP10)</f>
        <v>7385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薦岡</v>
      </c>
      <c r="D20" s="13" t="str">
        <f>IF(入力!E12="","",入力!E12)</f>
        <v>里実</v>
      </c>
      <c r="E20" s="13" t="str">
        <f>IF(入力!C11="","",入力!C11)</f>
        <v>コモオカ</v>
      </c>
      <c r="F20" s="13" t="str">
        <f>IF(入力!E11="","",入力!E11)</f>
        <v>サトミ</v>
      </c>
      <c r="G20" s="13">
        <f>IF(入力!G11="","",入力!G11)</f>
        <v>519950483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2501</v>
      </c>
      <c r="T20" s="13" t="str">
        <f>IF(入力!P12="","",入力!P12)</f>
        <v>千葉県南房総市珠師ケ谷400‐1</v>
      </c>
      <c r="U20" s="13" t="str">
        <f>IF(入力!AL11="","",入力!AL11)</f>
        <v>090</v>
      </c>
      <c r="V20" s="13" t="str">
        <f>IF(入力!AK12="","",入力!AK12)</f>
        <v>4063</v>
      </c>
      <c r="W20" s="13" t="str">
        <f>IF(入力!AP12="","",入力!AP12)</f>
        <v>8236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高木</v>
      </c>
      <c r="D22" s="13" t="str">
        <f>IF(入力!E16="","",入力!E16)</f>
        <v>英幸</v>
      </c>
      <c r="E22" s="13" t="str">
        <f>IF(入力!C15="","",入力!C15)</f>
        <v>タカギ</v>
      </c>
      <c r="F22" s="13" t="str">
        <f>IF(入力!E15="","",入力!E15)</f>
        <v>ヒデユキ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2712</v>
      </c>
      <c r="T22" s="13" t="str">
        <f>IF(入力!P16="","",入力!P16)</f>
        <v>千葉県南房総市和田町海発1508</v>
      </c>
      <c r="U22" s="13" t="str">
        <f>IF(入力!AL15="","",入力!AL15)</f>
        <v>090</v>
      </c>
      <c r="V22" s="13" t="str">
        <f>IF(入力!AK16="","",入力!AK16)</f>
        <v>7190</v>
      </c>
      <c r="W22" s="13" t="str">
        <f>IF(入力!AP16="","",入力!AP16)</f>
        <v>3128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薦岡</v>
      </c>
      <c r="D24" s="51" t="str">
        <f>VLOOKUP($B$51,$A$53:$F$352,4)</f>
        <v>莉央</v>
      </c>
      <c r="E24" s="51" t="str">
        <f>VLOOKUP($B$51,$A$53:$F$352,5)</f>
        <v>コモオカ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薦岡</v>
      </c>
      <c r="D53" s="13" t="str">
        <f>IF(入力!E26="","",入力!E26)</f>
        <v>莉央</v>
      </c>
      <c r="E53" s="13" t="str">
        <f>IF(入力!C25="","",入力!C25)</f>
        <v>コモオカ</v>
      </c>
      <c r="F53" s="13" t="str">
        <f>IF(入力!E25="","",入力!E25)</f>
        <v>リオ</v>
      </c>
      <c r="G53" s="13">
        <f>IF(入力!M25="","",入力!M25)</f>
        <v>519035241</v>
      </c>
      <c r="H53" s="13" t="str">
        <f>IF(入力!I25="","",入力!I25)</f>
        <v>南房総市立嶺南小学校</v>
      </c>
      <c r="I53" s="13" t="str">
        <f>IF(入力!G25="","",入力!G25)</f>
        <v>６年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佐粧</v>
      </c>
      <c r="D54" s="13" t="str">
        <f>IF(入力!E28="","",入力!E28)</f>
        <v>日菜乃</v>
      </c>
      <c r="E54" s="13" t="str">
        <f>IF(入力!C27="","",入力!C27)</f>
        <v>サショウ</v>
      </c>
      <c r="F54" s="13" t="str">
        <f>IF(入力!E27="","",入力!E27)</f>
        <v>ヒナノ</v>
      </c>
      <c r="G54" s="13">
        <f>IF(入力!M27="","",入力!M27)</f>
        <v>522427644</v>
      </c>
      <c r="H54" s="13" t="str">
        <f>IF(入力!I27="","",入力!I27)</f>
        <v>南房総市立嶺南小学校</v>
      </c>
      <c r="I54" s="13" t="str">
        <f>IF(入力!G27="","",入力!G27)</f>
        <v>６年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都澤</v>
      </c>
      <c r="D55" s="13" t="str">
        <f>IF(入力!E30="","",入力!E30)</f>
        <v>絆奈</v>
      </c>
      <c r="E55" s="13" t="str">
        <f>IF(入力!C29="","",入力!C29)</f>
        <v>トザワ</v>
      </c>
      <c r="F55" s="13" t="str">
        <f>IF(入力!E29="","",入力!E29)</f>
        <v>ハンナ</v>
      </c>
      <c r="G55" s="13">
        <f>IF(入力!M29="","",入力!M29)</f>
        <v>522427637</v>
      </c>
      <c r="H55" s="13" t="str">
        <f>IF(入力!I29="","",入力!I29)</f>
        <v>南房総市立嶺南小学校</v>
      </c>
      <c r="I55" s="13" t="str">
        <f>IF(入力!G29="","",入力!G29)</f>
        <v>６年</v>
      </c>
      <c r="J55" s="13">
        <f>IF(入力!P29="","",入力!P29)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加藤</v>
      </c>
      <c r="D56" s="13" t="str">
        <f>IF(入力!E32="","",入力!E32)</f>
        <v>利理</v>
      </c>
      <c r="E56" s="13" t="str">
        <f>IF(入力!C31="","",入力!C31)</f>
        <v>カトウ</v>
      </c>
      <c r="F56" s="13" t="str">
        <f>IF(入力!E31="","",入力!E31)</f>
        <v>リリ</v>
      </c>
      <c r="G56" s="13">
        <f>IF(入力!M31="","",入力!M31)</f>
        <v>522148518</v>
      </c>
      <c r="H56" s="13" t="str">
        <f>IF(入力!I31="","",入力!I31)</f>
        <v>南房総市立嶺南小学校</v>
      </c>
      <c r="I56" s="13" t="str">
        <f>IF(入力!G31="","",入力!G31)</f>
        <v>６年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小柴</v>
      </c>
      <c r="D57" s="13" t="str">
        <f>IF(入力!E34="","",入力!E34)</f>
        <v>音乃</v>
      </c>
      <c r="E57" s="13" t="str">
        <f>IF(入力!C33="","",入力!C33)</f>
        <v>コシバ</v>
      </c>
      <c r="F57" s="13" t="str">
        <f>IF(入力!E33="","",入力!E33)</f>
        <v>ノンノ</v>
      </c>
      <c r="G57" s="13">
        <f>IF(入力!M33="","",入力!M33)</f>
        <v>520794199</v>
      </c>
      <c r="H57" s="13" t="str">
        <f>IF(入力!I33="","",入力!I33)</f>
        <v>南房総市立嶺南小学校</v>
      </c>
      <c r="I57" s="13" t="str">
        <f>IF(入力!G33="","",入力!G33)</f>
        <v>５年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小野寺</v>
      </c>
      <c r="D58" s="13" t="str">
        <f>IF(入力!E36="","",入力!E36)</f>
        <v>美凉</v>
      </c>
      <c r="E58" s="13" t="str">
        <f>IF(入力!C35="","",入力!C35)</f>
        <v>オノデラ</v>
      </c>
      <c r="F58" s="13" t="str">
        <f>IF(入力!E35="","",入力!E35)</f>
        <v>ミスズ</v>
      </c>
      <c r="G58" s="13">
        <f>IF(入力!M35="","",入力!M35)</f>
        <v>522148532</v>
      </c>
      <c r="H58" s="13" t="str">
        <f>IF(入力!I35="","",入力!I35)</f>
        <v>南房総市立嶺南小学校</v>
      </c>
      <c r="I58" s="13" t="str">
        <f>IF(入力!G35="","",入力!G35)</f>
        <v>５年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川名</v>
      </c>
      <c r="D59" s="13" t="str">
        <f>IF(入力!E38="","",入力!E38)</f>
        <v>優那</v>
      </c>
      <c r="E59" s="13" t="str">
        <f>IF(入力!C37="","",入力!C37)</f>
        <v>カワナ</v>
      </c>
      <c r="F59" s="13" t="str">
        <f>IF(入力!E37="","",入力!E37)</f>
        <v>ユウナ</v>
      </c>
      <c r="G59" s="13">
        <f>IF(入力!M37="","",入力!M37)</f>
        <v>522148549</v>
      </c>
      <c r="H59" s="13" t="str">
        <f>IF(入力!I37="","",入力!I37)</f>
        <v>南房総市立嶺南小学校</v>
      </c>
      <c r="I59" s="13" t="str">
        <f>IF(入力!G37="","",入力!G37)</f>
        <v>５年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茅野</v>
      </c>
      <c r="D60" s="13" t="str">
        <f>IF(入力!E40="","",入力!E40)</f>
        <v>結衣子</v>
      </c>
      <c r="E60" s="13" t="str">
        <f>IF(入力!C39="","",入力!C39)</f>
        <v>カヤノ</v>
      </c>
      <c r="F60" s="13" t="str">
        <f>IF(入力!E39="","",入力!E39)</f>
        <v>ユイコ</v>
      </c>
      <c r="G60" s="13">
        <f>IF(入力!M39="","",入力!M39)</f>
        <v>522148556</v>
      </c>
      <c r="H60" s="13" t="str">
        <f>IF(入力!I39="","",入力!I39)</f>
        <v>南房総市立嶺南小学校</v>
      </c>
      <c r="I60" s="13" t="str">
        <f>IF(入力!G39="","",入力!G39)</f>
        <v>５年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小礒</v>
      </c>
      <c r="D61" s="13" t="str">
        <f>IF(入力!E42="","",入力!E42)</f>
        <v>一葉</v>
      </c>
      <c r="E61" s="13" t="str">
        <f>IF(入力!C41="","",入力!C41)</f>
        <v>コイソ</v>
      </c>
      <c r="F61" s="13" t="str">
        <f>IF(入力!E41="","",入力!E41)</f>
        <v>カズハ</v>
      </c>
      <c r="G61" s="13">
        <f>IF(入力!M41="","",入力!M41)</f>
        <v>522942789</v>
      </c>
      <c r="H61" s="13" t="str">
        <f>IF(入力!I41="","",入力!I41)</f>
        <v>南房総市立嶺南小学校</v>
      </c>
      <c r="I61" s="13" t="str">
        <f>IF(入力!G41="","",入力!G41)</f>
        <v>５年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日向寺</v>
      </c>
      <c r="D62" s="13" t="str">
        <f>IF(入力!E44="","",入力!E44)</f>
        <v>夏歩</v>
      </c>
      <c r="E62" s="13" t="str">
        <f>IF(入力!C43="","",入力!C43)</f>
        <v>ヒュウガジ</v>
      </c>
      <c r="F62" s="13" t="str">
        <f>IF(入力!E43="","",入力!E43)</f>
        <v>カホ</v>
      </c>
      <c r="G62" s="13">
        <f>IF(入力!M43="","",入力!M43)</f>
        <v>523829812</v>
      </c>
      <c r="H62" s="13" t="str">
        <f>IF(入力!I43="","",入力!I43)</f>
        <v>南房総市立嶺南小学校</v>
      </c>
      <c r="I62" s="13" t="str">
        <f>IF(入力!G43="","",入力!G43)</f>
        <v>５年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IF(入力!C46="","",入力!C46)</f>
        <v>吉野</v>
      </c>
      <c r="D63" s="13" t="str">
        <f>IF(入力!E46="","",入力!E46)</f>
        <v>心美</v>
      </c>
      <c r="E63" s="13" t="str">
        <f>IF(入力!C45="","",入力!C45)</f>
        <v>ヨシノ</v>
      </c>
      <c r="F63" s="13" t="str">
        <f>IF(入力!E45="","",入力!E45)</f>
        <v>ココミ</v>
      </c>
      <c r="G63" s="13">
        <f>IF(入力!M45="","",入力!M45)</f>
        <v>520981537</v>
      </c>
      <c r="H63" s="13" t="str">
        <f>IF(入力!I45="","",入力!I45)</f>
        <v>鴨川市立江見小学校</v>
      </c>
      <c r="I63" s="13" t="str">
        <f>IF(入力!G45="","",入力!G45)</f>
        <v>４年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久美子 遠藤</cp:lastModifiedBy>
  <cp:lastPrinted>2016-05-09T15:17:35Z</cp:lastPrinted>
  <dcterms:created xsi:type="dcterms:W3CDTF">2014-04-05T09:56:00Z</dcterms:created>
  <dcterms:modified xsi:type="dcterms:W3CDTF">2024-05-23T00:35:12Z</dcterms:modified>
</cp:coreProperties>
</file>