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8440" windowHeight="1200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入力!$A$1:AT55</definedName>
    <definedName name="_xlnm.Print_Area" localSheetId="2">'全日本申込書(県大会用)'!$A$1:BH64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  <extLst/>
</workbook>
</file>

<file path=xl/sharedStrings.xml><?xml version="1.0" encoding="utf-8"?>
<sst xmlns="http://schemas.openxmlformats.org/spreadsheetml/2006/main" count="235">
  <si>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</si>
  <si>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</si>
  <si>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  <charset val="134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</si>
  <si>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</si>
  <si>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</si>
  <si>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</si>
  <si>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</si>
  <si>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</si>
  <si>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</si>
  <si>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鋸南ウェーブ</t>
  </si>
  <si>
    <t>女子</t>
  </si>
  <si>
    <t>千葉県安房郡</t>
  </si>
  <si>
    <t>南房総支部</t>
  </si>
  <si>
    <t>北西支部</t>
  </si>
  <si>
    <t>北東支部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</si>
  <si>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  <charset val="134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</si>
  <si>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</si>
  <si>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</si>
  <si>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  <charset val="134"/>
      </rPr>
      <t>B</t>
    </r>
  </si>
  <si>
    <t>MRSチームID(混合用)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</si>
  <si>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</si>
  <si>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</si>
  <si>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</si>
  <si>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</si>
  <si>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</si>
  <si>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  <charset val="134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  <charset val="134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</si>
  <si>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  <charset val="134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</si>
  <si>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  <charset val="134"/>
      </rPr>
      <t>No.</t>
    </r>
  </si>
  <si>
    <t>自宅住所</t>
  </si>
  <si>
    <t>電話番号</t>
  </si>
  <si>
    <t>年齢</t>
  </si>
  <si>
    <t>タカナ</t>
  </si>
  <si>
    <t>ハルヒサ</t>
  </si>
  <si>
    <t>〒</t>
  </si>
  <si>
    <t>299</t>
  </si>
  <si>
    <t>―</t>
  </si>
  <si>
    <t>2118</t>
  </si>
  <si>
    <t>（</t>
  </si>
  <si>
    <t>0470</t>
  </si>
  <si>
    <t>）</t>
  </si>
  <si>
    <t>高名</t>
  </si>
  <si>
    <t>晴久</t>
  </si>
  <si>
    <t>安房郡鋸南町竜島911-12</t>
  </si>
  <si>
    <t>55</t>
  </si>
  <si>
    <t>3317</t>
  </si>
  <si>
    <r>
      <rPr>
        <sz val="11"/>
        <color indexed="8"/>
        <rFont val="ＭＳ Ｐゴシック"/>
        <family val="3"/>
        <charset val="128"/>
      </rPr>
      <t>コーチ</t>
    </r>
  </si>
  <si>
    <t>ジュン</t>
  </si>
  <si>
    <t>じゅん</t>
  </si>
  <si>
    <r>
      <rPr>
        <sz val="11"/>
        <color indexed="8"/>
        <rFont val="ＭＳ Ｐゴシック"/>
        <family val="3"/>
        <charset val="128"/>
      </rPr>
      <t>マネージャー</t>
    </r>
  </si>
  <si>
    <t>シバモト</t>
  </si>
  <si>
    <t>ケンジ</t>
  </si>
  <si>
    <t>柴本</t>
  </si>
  <si>
    <t>健二</t>
  </si>
  <si>
    <t>安房郡鋸南町竜島33-2</t>
  </si>
  <si>
    <t>2368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</si>
  <si>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</si>
  <si>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  <charset val="134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  <charset val="134"/>
      </rPr>
      <t>)</t>
    </r>
  </si>
  <si>
    <t>髙名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</si>
  <si>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</si>
  <si>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</si>
  <si>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</si>
  <si>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</si>
  <si>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</si>
  <si>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</si>
  <si>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</si>
  <si>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</si>
  <si>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</si>
  <si>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  <charset val="134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  <charset val="134"/>
      </rPr>
      <t>ID</t>
    </r>
  </si>
  <si>
    <t>身長(cm)</t>
  </si>
  <si>
    <t>苗字</t>
  </si>
  <si>
    <t>名前</t>
  </si>
  <si>
    <t>購入部数</t>
  </si>
  <si>
    <t>①</t>
  </si>
  <si>
    <t>イケダ</t>
  </si>
  <si>
    <t>ホノカ</t>
  </si>
  <si>
    <t>鋸南小学校</t>
  </si>
  <si>
    <t>池田</t>
  </si>
  <si>
    <t>帆香</t>
  </si>
  <si>
    <t>ヤノ</t>
  </si>
  <si>
    <t>シオン</t>
  </si>
  <si>
    <t>矢野</t>
  </si>
  <si>
    <t>史穏</t>
  </si>
  <si>
    <t>カワナ</t>
  </si>
  <si>
    <t>ユヅキ</t>
  </si>
  <si>
    <t>川名</t>
  </si>
  <si>
    <t>結月</t>
  </si>
  <si>
    <t>スズキ</t>
  </si>
  <si>
    <t>リナ</t>
  </si>
  <si>
    <t>鈴木</t>
  </si>
  <si>
    <t>りな</t>
  </si>
  <si>
    <t>キャプテン</t>
  </si>
  <si>
    <t>ショウジ</t>
  </si>
  <si>
    <t>ミサキ</t>
  </si>
  <si>
    <t>庄司</t>
  </si>
  <si>
    <t>美咲</t>
  </si>
  <si>
    <t>オオコ</t>
  </si>
  <si>
    <t>ナホカ</t>
  </si>
  <si>
    <t>大古</t>
  </si>
  <si>
    <t>菜帆花</t>
  </si>
  <si>
    <t>トミナガ</t>
  </si>
  <si>
    <t>レオナ</t>
  </si>
  <si>
    <t>富永</t>
  </si>
  <si>
    <t>怜央奈</t>
  </si>
  <si>
    <t>ミホリ</t>
  </si>
  <si>
    <t>サキ</t>
  </si>
  <si>
    <t>三堀</t>
  </si>
  <si>
    <t>紗希</t>
  </si>
  <si>
    <t>ヒカリ</t>
  </si>
  <si>
    <t>光</t>
  </si>
  <si>
    <t>オオゴ</t>
  </si>
  <si>
    <t>カオリ</t>
  </si>
  <si>
    <t>大胡</t>
  </si>
  <si>
    <t>夏織</t>
  </si>
  <si>
    <t>ユウカ</t>
  </si>
  <si>
    <t>結香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</si>
  <si>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  <charset val="134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  <charset val="134"/>
      </rPr>
      <t>)</t>
    </r>
  </si>
  <si>
    <t>コメント文字数</t>
  </si>
  <si>
    <t>チームが一丸となって大会に挑戦します。日頃の練習と負けず嫌いな根性を発揮します。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</si>
  <si>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  <charset val="134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</si>
  <si>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</si>
  <si>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  <charset val="134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</si>
  <si>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  <charset val="134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</si>
  <si>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</si>
  <si>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</si>
  <si>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</si>
  <si>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</si>
  <si>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</si>
  <si>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</si>
  <si>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</si>
  <si>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</si>
  <si>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</si>
  <si>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</si>
  <si>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</si>
  <si>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</si>
  <si>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</si>
  <si>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</si>
  <si>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</si>
  <si>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</si>
  <si>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</si>
  <si>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</si>
  <si>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family val="1"/>
        <charset val="128"/>
      </rPr>
      <t xml:space="preserve">市
郡
</t>
    </r>
    <r>
      <rPr>
        <sz val="6"/>
        <color indexed="8"/>
        <rFont val="ＪＳＰ明朝"/>
        <family val="1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</si>
  <si>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</si>
  <si>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</si>
  <si>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</si>
  <si>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</si>
  <si>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</si>
  <si>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</si>
  <si>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</si>
  <si>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</si>
  <si>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</si>
  <si>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</si>
  <si>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</si>
  <si>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</si>
  <si>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</si>
  <si>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</si>
  <si>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</si>
  <si>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</si>
  <si>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</si>
  <si>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</si>
  <si>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</si>
  <si>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</si>
  <si>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</si>
  <si>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</si>
  <si>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</si>
  <si>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</si>
  <si>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</si>
  <si>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</si>
  <si>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</si>
  <si>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  <charset val="134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</si>
  <si>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  <charset val="134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</si>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</sst>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_ * #,##0_ ;_ * \-#,##0_ ;_ * &quot;-&quot;??_ ;_ @_ "/>
    <numFmt numFmtId="180" formatCode="0_ &quot;冊&quot;"/>
  </numFmts>
  <fonts count="38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Calibri"/>
      <family val="2"/>
      <charset val="134"/>
    </font>
    <font>
      <sz val="22"/>
      <color indexed="8"/>
      <name val="Calibri"/>
      <family val="2"/>
      <charset val="134"/>
    </font>
    <font>
      <sz val="16"/>
      <color indexed="8"/>
      <name val="Calibri"/>
      <family val="2"/>
      <charset val="134"/>
    </font>
    <font>
      <sz val="9"/>
      <color indexed="8"/>
      <name val="Calibri"/>
      <family val="2"/>
      <charset val="134"/>
    </font>
    <font>
      <sz val="12"/>
      <color indexed="8"/>
      <name val="Calibri"/>
      <family val="2"/>
      <charset val="134"/>
    </font>
    <font>
      <sz val="16"/>
      <color indexed="8"/>
      <name val="ＭＳ Ｐゴシック"/>
      <family val="3"/>
      <charset val="128"/>
    </font>
    <font>
      <sz val="8"/>
      <color indexed="8"/>
      <name val="Calibri"/>
      <family val="2"/>
      <charset val="134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2"/>
      <color indexed="8"/>
      <name val="Century"/>
      <family val="1"/>
      <charset val="134"/>
    </font>
    <font>
      <sz val="10"/>
      <color indexed="8"/>
      <name val="ＪＳ明朝"/>
      <family val="1"/>
      <charset val="128"/>
    </font>
    <font>
      <sz val="10"/>
      <color indexed="8"/>
      <name val="Century"/>
      <family val="1"/>
      <charset val="134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  <charset val="134"/>
    </font>
    <font>
      <sz val="14"/>
      <color indexed="8"/>
      <name val="Century"/>
      <family val="1"/>
      <charset val="134"/>
    </font>
    <font>
      <sz val="9"/>
      <color indexed="8"/>
      <name val="ＪＳＰ明朝"/>
      <family val="1"/>
      <charset val="128"/>
    </font>
    <font>
      <sz val="20"/>
      <color indexed="8"/>
      <name val="Calibri"/>
      <family val="2"/>
      <charset val="134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  <charset val="134"/>
    </font>
    <font>
      <sz val="16"/>
      <color indexed="8"/>
      <name val="ＭＳ Ｐゴシック"/>
      <family val="2"/>
      <charset val="134"/>
    </font>
    <font>
      <sz val="8"/>
      <color indexed="8"/>
      <name val="ＭＳ Ｐゴシック"/>
      <family val="3"/>
      <charset val="128"/>
    </font>
    <font>
      <sz val="11"/>
      <color indexed="8"/>
      <name val="ＭＳ ゴシック"/>
      <family val="2"/>
      <charset val="134"/>
    </font>
    <font>
      <sz val="11"/>
      <color indexed="8"/>
      <name val="ＭＳ Ｐゴシック"/>
      <family val="2"/>
      <charset val="134"/>
    </font>
    <font>
      <sz val="16"/>
      <color indexed="8"/>
      <name val="ＪＳＰ明朝"/>
      <family val="1"/>
      <charset val="128"/>
    </font>
    <font>
      <sz val="11"/>
      <name val="ＭＳ Ｐゴシック"/>
      <charset val="134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33" fillId="0" borderId="0">
      <alignment vertical="center"/>
    </xf>
    <xf numFmtId="0" fontId="1" fillId="0" borderId="0">
      <alignment vertical="center"/>
    </xf>
    <xf numFmtId="179" fontId="33" fillId="0" borderId="0" applyFont="0" applyFill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33" fillId="0" borderId="0" applyFont="0" applyFill="0" applyBorder="0" applyAlignment="0" applyProtection="0">
      <alignment vertical="center"/>
    </xf>
    <xf numFmtId="179" fontId="33" fillId="0" borderId="0" applyFont="0" applyFill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</cellStyleXfs>
  <cellXfs count="444">
    <xf numFmtId="0" fontId="0" fillId="0" borderId="0" xfId="6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6" applyFont="1">
      <alignment vertical="center"/>
    </xf>
    <xf numFmtId="0" fontId="3" fillId="0" borderId="0" xfId="6" applyFont="1" applyAlignment="1">
      <alignment horizontal="center" vertical="center"/>
    </xf>
    <xf numFmtId="0" fontId="2" fillId="0" borderId="14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/>
    </xf>
    <xf numFmtId="0" fontId="4" fillId="0" borderId="24" xfId="6" applyFont="1" applyBorder="1" applyAlignment="1">
      <alignment horizontal="center" vertical="center" wrapText="1"/>
    </xf>
    <xf numFmtId="0" fontId="4" fillId="0" borderId="25" xfId="6" applyFont="1" applyBorder="1" applyAlignment="1">
      <alignment horizontal="center" vertical="center" wrapText="1"/>
    </xf>
    <xf numFmtId="0" fontId="4" fillId="0" borderId="26" xfId="6" applyFont="1" applyBorder="1" applyAlignment="1">
      <alignment horizontal="center" vertical="center" wrapText="1"/>
    </xf>
    <xf numFmtId="0" fontId="4" fillId="0" borderId="27" xfId="6" applyFont="1" applyBorder="1" applyAlignment="1">
      <alignment horizontal="center" vertical="center" wrapText="1"/>
    </xf>
    <xf numFmtId="0" fontId="4" fillId="0" borderId="24" xfId="6" applyFont="1" applyBorder="1" applyAlignment="1">
      <alignment horizontal="center" vertical="center"/>
    </xf>
    <xf numFmtId="0" fontId="4" fillId="0" borderId="25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4" fillId="0" borderId="16" xfId="6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4" fillId="0" borderId="26" xfId="6" applyFont="1" applyBorder="1" applyAlignment="1">
      <alignment horizontal="center" vertical="center"/>
    </xf>
    <xf numFmtId="0" fontId="4" fillId="0" borderId="27" xfId="6" applyFont="1" applyBorder="1" applyAlignment="1">
      <alignment horizontal="center" vertical="center"/>
    </xf>
    <xf numFmtId="0" fontId="4" fillId="4" borderId="14" xfId="6" applyFont="1" applyFill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  <xf numFmtId="0" fontId="4" fillId="0" borderId="29" xfId="6" applyFont="1" applyBorder="1" applyAlignment="1">
      <alignment horizontal="center" vertical="center"/>
    </xf>
    <xf numFmtId="0" fontId="4" fillId="0" borderId="25" xfId="6" applyFont="1" applyBorder="1" applyAlignment="1">
      <alignment vertical="center"/>
    </xf>
    <xf numFmtId="0" fontId="4" fillId="0" borderId="28" xfId="6" applyFont="1" applyBorder="1" applyAlignment="1">
      <alignment vertical="center"/>
    </xf>
    <xf numFmtId="0" fontId="8" fillId="0" borderId="27" xfId="6" applyFont="1" applyBorder="1" applyAlignment="1">
      <alignment horizontal="right" vertical="center" shrinkToFit="1"/>
    </xf>
    <xf numFmtId="0" fontId="8" fillId="0" borderId="29" xfId="6" applyFont="1" applyBorder="1" applyAlignment="1">
      <alignment horizontal="right" vertical="center" shrinkToFit="1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0" fillId="0" borderId="0" xfId="6" applyBorder="1">
      <alignment vertical="center"/>
    </xf>
    <xf numFmtId="0" fontId="11" fillId="0" borderId="0" xfId="6" applyFont="1" applyBorder="1">
      <alignment vertical="center"/>
    </xf>
    <xf numFmtId="0" fontId="12" fillId="0" borderId="24" xfId="6" applyFont="1" applyBorder="1" applyAlignment="1">
      <alignment horizontal="center" vertical="center"/>
    </xf>
    <xf numFmtId="0" fontId="12" fillId="0" borderId="25" xfId="6" applyFont="1" applyBorder="1" applyAlignment="1">
      <alignment horizontal="center" vertical="center"/>
    </xf>
    <xf numFmtId="0" fontId="12" fillId="0" borderId="16" xfId="6" applyFont="1" applyBorder="1" applyAlignment="1">
      <alignment horizontal="center" vertical="center"/>
    </xf>
    <xf numFmtId="0" fontId="12" fillId="0" borderId="0" xfId="6" applyFont="1" applyBorder="1" applyAlignment="1">
      <alignment horizontal="center" vertical="center"/>
    </xf>
    <xf numFmtId="0" fontId="12" fillId="0" borderId="26" xfId="6" applyFont="1" applyBorder="1" applyAlignment="1">
      <alignment horizontal="center" vertical="center"/>
    </xf>
    <xf numFmtId="0" fontId="12" fillId="0" borderId="27" xfId="6" applyFont="1" applyBorder="1" applyAlignment="1">
      <alignment horizontal="center" vertical="center"/>
    </xf>
    <xf numFmtId="0" fontId="13" fillId="0" borderId="0" xfId="6" applyFont="1">
      <alignment vertical="center"/>
    </xf>
    <xf numFmtId="0" fontId="13" fillId="0" borderId="24" xfId="6" applyFont="1" applyBorder="1" applyAlignment="1">
      <alignment horizontal="center" vertical="center"/>
    </xf>
    <xf numFmtId="0" fontId="13" fillId="0" borderId="16" xfId="6" applyFont="1" applyBorder="1" applyAlignment="1">
      <alignment horizontal="center" vertical="center"/>
    </xf>
    <xf numFmtId="0" fontId="14" fillId="0" borderId="0" xfId="6" applyFont="1">
      <alignment vertical="center"/>
    </xf>
    <xf numFmtId="0" fontId="13" fillId="0" borderId="26" xfId="6" applyFont="1" applyBorder="1" applyAlignment="1">
      <alignment horizontal="center" vertical="center"/>
    </xf>
    <xf numFmtId="0" fontId="11" fillId="0" borderId="30" xfId="6" applyFont="1" applyBorder="1" applyAlignment="1">
      <alignment horizontal="center" vertical="center" wrapText="1"/>
    </xf>
    <xf numFmtId="0" fontId="11" fillId="0" borderId="31" xfId="6" applyFont="1" applyBorder="1" applyAlignment="1">
      <alignment horizontal="center" vertical="center"/>
    </xf>
    <xf numFmtId="0" fontId="11" fillId="0" borderId="32" xfId="6" applyFont="1" applyBorder="1" applyAlignment="1">
      <alignment horizontal="center" vertical="center"/>
    </xf>
    <xf numFmtId="0" fontId="15" fillId="0" borderId="33" xfId="6" applyFont="1" applyBorder="1" applyAlignment="1">
      <alignment horizontal="center" vertical="center"/>
    </xf>
    <xf numFmtId="0" fontId="11" fillId="0" borderId="34" xfId="6" applyFont="1" applyBorder="1" applyAlignment="1">
      <alignment horizontal="center" vertical="center"/>
    </xf>
    <xf numFmtId="0" fontId="11" fillId="0" borderId="0" xfId="6" applyFont="1" applyBorder="1" applyAlignment="1">
      <alignment horizontal="center" vertical="center"/>
    </xf>
    <xf numFmtId="0" fontId="11" fillId="0" borderId="35" xfId="6" applyFont="1" applyBorder="1" applyAlignment="1">
      <alignment horizontal="center" vertical="center"/>
    </xf>
    <xf numFmtId="0" fontId="16" fillId="0" borderId="16" xfId="6" applyFont="1" applyBorder="1" applyAlignment="1">
      <alignment horizontal="center" vertical="center"/>
    </xf>
    <xf numFmtId="0" fontId="11" fillId="0" borderId="36" xfId="6" applyFont="1" applyBorder="1" applyAlignment="1">
      <alignment horizontal="center" vertical="center"/>
    </xf>
    <xf numFmtId="0" fontId="11" fillId="0" borderId="27" xfId="6" applyFont="1" applyBorder="1" applyAlignment="1">
      <alignment horizontal="center" vertical="center"/>
    </xf>
    <xf numFmtId="0" fontId="11" fillId="0" borderId="29" xfId="6" applyFont="1" applyBorder="1" applyAlignment="1">
      <alignment horizontal="center" vertical="center"/>
    </xf>
    <xf numFmtId="0" fontId="16" fillId="0" borderId="26" xfId="6" applyFont="1" applyBorder="1" applyAlignment="1">
      <alignment horizontal="center" vertical="center"/>
    </xf>
    <xf numFmtId="0" fontId="0" fillId="0" borderId="13" xfId="6" applyBorder="1" applyAlignment="1">
      <alignment horizontal="center" vertical="center"/>
    </xf>
    <xf numFmtId="0" fontId="0" fillId="0" borderId="14" xfId="6" applyBorder="1" applyAlignment="1">
      <alignment horizontal="center" vertical="center"/>
    </xf>
    <xf numFmtId="0" fontId="11" fillId="0" borderId="13" xfId="6" applyFont="1" applyBorder="1" applyAlignment="1">
      <alignment horizontal="center" vertical="center"/>
    </xf>
    <xf numFmtId="0" fontId="11" fillId="0" borderId="14" xfId="6" applyFont="1" applyBorder="1" applyAlignment="1">
      <alignment horizontal="center" vertical="center"/>
    </xf>
    <xf numFmtId="0" fontId="15" fillId="0" borderId="37" xfId="6" applyFont="1" applyBorder="1" applyAlignment="1">
      <alignment horizontal="center" vertical="center"/>
    </xf>
    <xf numFmtId="0" fontId="15" fillId="0" borderId="25" xfId="6" applyFont="1" applyBorder="1" applyAlignment="1">
      <alignment horizontal="center" vertical="center"/>
    </xf>
    <xf numFmtId="0" fontId="15" fillId="0" borderId="28" xfId="6" applyFont="1" applyBorder="1" applyAlignment="1">
      <alignment horizontal="center" vertical="center"/>
    </xf>
    <xf numFmtId="0" fontId="11" fillId="0" borderId="24" xfId="6" applyFont="1" applyBorder="1" applyAlignment="1">
      <alignment horizontal="center" vertical="center"/>
    </xf>
    <xf numFmtId="0" fontId="11" fillId="0" borderId="38" xfId="6" applyFont="1" applyBorder="1" applyAlignment="1">
      <alignment horizontal="center" vertical="center"/>
    </xf>
    <xf numFmtId="0" fontId="11" fillId="0" borderId="39" xfId="6" applyFont="1" applyBorder="1" applyAlignment="1">
      <alignment horizontal="center" vertical="center"/>
    </xf>
    <xf numFmtId="0" fontId="11" fillId="0" borderId="40" xfId="6" applyFont="1" applyBorder="1" applyAlignment="1">
      <alignment horizontal="center" vertical="center"/>
    </xf>
    <xf numFmtId="0" fontId="13" fillId="0" borderId="41" xfId="6" applyFont="1" applyBorder="1" applyAlignment="1">
      <alignment horizontal="center" vertical="center"/>
    </xf>
    <xf numFmtId="0" fontId="17" fillId="0" borderId="0" xfId="6" applyFont="1" applyAlignment="1"/>
    <xf numFmtId="0" fontId="11" fillId="0" borderId="1" xfId="6" applyFont="1" applyBorder="1" applyAlignment="1">
      <alignment horizontal="center" vertical="center"/>
    </xf>
    <xf numFmtId="0" fontId="11" fillId="0" borderId="2" xfId="6" applyFont="1" applyBorder="1" applyAlignment="1">
      <alignment horizontal="center" vertical="center"/>
    </xf>
    <xf numFmtId="0" fontId="18" fillId="0" borderId="37" xfId="6" applyFont="1" applyBorder="1" applyAlignment="1">
      <alignment horizontal="center" vertical="center"/>
    </xf>
    <xf numFmtId="0" fontId="18" fillId="0" borderId="25" xfId="6" applyFont="1" applyBorder="1" applyAlignment="1">
      <alignment horizontal="center" vertical="center"/>
    </xf>
    <xf numFmtId="0" fontId="18" fillId="0" borderId="28" xfId="6" applyFont="1" applyBorder="1" applyAlignment="1">
      <alignment horizontal="center" vertical="center"/>
    </xf>
    <xf numFmtId="0" fontId="13" fillId="0" borderId="24" xfId="6" applyFont="1" applyBorder="1" applyAlignment="1">
      <alignment horizontal="center" vertical="center" wrapText="1"/>
    </xf>
    <xf numFmtId="0" fontId="13" fillId="0" borderId="25" xfId="6" applyFont="1" applyBorder="1" applyAlignment="1">
      <alignment horizontal="center" vertical="center" wrapText="1"/>
    </xf>
    <xf numFmtId="0" fontId="18" fillId="0" borderId="36" xfId="6" applyFont="1" applyBorder="1" applyAlignment="1">
      <alignment horizontal="center" vertical="center"/>
    </xf>
    <xf numFmtId="0" fontId="18" fillId="0" borderId="27" xfId="6" applyFont="1" applyBorder="1" applyAlignment="1">
      <alignment horizontal="center" vertical="center"/>
    </xf>
    <xf numFmtId="0" fontId="18" fillId="0" borderId="29" xfId="6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 wrapText="1"/>
    </xf>
    <xf numFmtId="0" fontId="13" fillId="0" borderId="27" xfId="6" applyFont="1" applyBorder="1" applyAlignment="1">
      <alignment horizontal="center" vertical="center" wrapText="1"/>
    </xf>
    <xf numFmtId="0" fontId="18" fillId="0" borderId="38" xfId="6" applyFont="1" applyBorder="1" applyAlignment="1">
      <alignment horizontal="center" vertical="center"/>
    </xf>
    <xf numFmtId="0" fontId="18" fillId="0" borderId="39" xfId="6" applyFont="1" applyBorder="1" applyAlignment="1">
      <alignment horizontal="center" vertical="center"/>
    </xf>
    <xf numFmtId="0" fontId="18" fillId="0" borderId="40" xfId="6" applyFont="1" applyBorder="1" applyAlignment="1">
      <alignment horizontal="center" vertical="center"/>
    </xf>
    <xf numFmtId="0" fontId="13" fillId="0" borderId="41" xfId="6" applyFont="1" applyBorder="1" applyAlignment="1">
      <alignment horizontal="center" vertical="center" wrapText="1"/>
    </xf>
    <xf numFmtId="0" fontId="13" fillId="0" borderId="39" xfId="6" applyFont="1" applyBorder="1" applyAlignment="1">
      <alignment horizontal="center" vertical="center" wrapText="1"/>
    </xf>
    <xf numFmtId="0" fontId="11" fillId="0" borderId="0" xfId="6" applyFont="1">
      <alignment vertical="center"/>
    </xf>
    <xf numFmtId="0" fontId="13" fillId="0" borderId="25" xfId="6" applyFont="1" applyBorder="1" applyAlignment="1">
      <alignment horizontal="center" vertical="center"/>
    </xf>
    <xf numFmtId="0" fontId="13" fillId="0" borderId="28" xfId="6" applyFont="1" applyBorder="1" applyAlignment="1">
      <alignment horizontal="center" vertical="center"/>
    </xf>
    <xf numFmtId="0" fontId="13" fillId="0" borderId="0" xfId="6" applyFont="1" applyBorder="1" applyAlignment="1">
      <alignment horizontal="center" vertical="center"/>
    </xf>
    <xf numFmtId="0" fontId="13" fillId="0" borderId="35" xfId="6" applyFont="1" applyBorder="1" applyAlignment="1">
      <alignment horizontal="center" vertical="center"/>
    </xf>
    <xf numFmtId="0" fontId="19" fillId="0" borderId="0" xfId="6" applyFont="1">
      <alignment vertical="center"/>
    </xf>
    <xf numFmtId="0" fontId="13" fillId="0" borderId="27" xfId="6" applyFont="1" applyBorder="1" applyAlignment="1">
      <alignment horizontal="center" vertical="center"/>
    </xf>
    <xf numFmtId="0" fontId="13" fillId="0" borderId="29" xfId="6" applyFont="1" applyBorder="1" applyAlignment="1">
      <alignment horizontal="center" vertical="center"/>
    </xf>
    <xf numFmtId="0" fontId="15" fillId="0" borderId="31" xfId="6" applyFont="1" applyBorder="1" applyAlignment="1">
      <alignment horizontal="center" vertical="center"/>
    </xf>
    <xf numFmtId="0" fontId="16" fillId="0" borderId="0" xfId="6" applyFont="1" applyBorder="1" applyAlignment="1">
      <alignment horizontal="center" vertical="center"/>
    </xf>
    <xf numFmtId="0" fontId="16" fillId="0" borderId="27" xfId="6" applyFont="1" applyBorder="1" applyAlignment="1">
      <alignment horizontal="center" vertical="center"/>
    </xf>
    <xf numFmtId="0" fontId="20" fillId="0" borderId="14" xfId="6" applyFont="1" applyBorder="1" applyAlignment="1">
      <alignment horizontal="center" vertical="center"/>
    </xf>
    <xf numFmtId="0" fontId="11" fillId="0" borderId="25" xfId="6" applyFont="1" applyBorder="1" applyAlignment="1">
      <alignment horizontal="center" vertical="center"/>
    </xf>
    <xf numFmtId="0" fontId="13" fillId="0" borderId="39" xfId="6" applyFont="1" applyBorder="1" applyAlignment="1">
      <alignment horizontal="center" vertical="center"/>
    </xf>
    <xf numFmtId="0" fontId="11" fillId="0" borderId="0" xfId="6" applyFont="1" applyAlignment="1"/>
    <xf numFmtId="0" fontId="13" fillId="0" borderId="28" xfId="6" applyFont="1" applyBorder="1" applyAlignment="1">
      <alignment horizontal="center" vertical="center" wrapText="1"/>
    </xf>
    <xf numFmtId="0" fontId="13" fillId="0" borderId="29" xfId="6" applyFont="1" applyBorder="1" applyAlignment="1">
      <alignment horizontal="center" vertical="center" wrapText="1"/>
    </xf>
    <xf numFmtId="0" fontId="13" fillId="0" borderId="40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/>
    </xf>
    <xf numFmtId="0" fontId="12" fillId="0" borderId="35" xfId="6" applyFont="1" applyBorder="1" applyAlignment="1">
      <alignment horizontal="center" vertical="center"/>
    </xf>
    <xf numFmtId="0" fontId="12" fillId="0" borderId="29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5" fillId="0" borderId="0" xfId="6" applyFont="1" applyBorder="1" applyAlignment="1">
      <alignment horizontal="center"/>
    </xf>
    <xf numFmtId="0" fontId="15" fillId="0" borderId="35" xfId="6" applyFont="1" applyBorder="1" applyAlignment="1">
      <alignment horizontal="center"/>
    </xf>
    <xf numFmtId="0" fontId="15" fillId="0" borderId="27" xfId="6" applyFont="1" applyBorder="1" applyAlignment="1">
      <alignment horizontal="center"/>
    </xf>
    <xf numFmtId="0" fontId="15" fillId="0" borderId="29" xfId="6" applyFont="1" applyBorder="1" applyAlignment="1">
      <alignment horizontal="center"/>
    </xf>
    <xf numFmtId="0" fontId="11" fillId="0" borderId="28" xfId="6" applyFont="1" applyBorder="1" applyAlignment="1">
      <alignment horizontal="center" vertical="center"/>
    </xf>
    <xf numFmtId="0" fontId="11" fillId="0" borderId="25" xfId="6" applyFont="1" applyBorder="1" applyAlignment="1">
      <alignment horizontal="center" vertical="center" wrapText="1"/>
    </xf>
    <xf numFmtId="0" fontId="22" fillId="0" borderId="24" xfId="6" applyFont="1" applyBorder="1" applyAlignment="1">
      <alignment horizontal="center" vertical="center"/>
    </xf>
    <xf numFmtId="0" fontId="22" fillId="0" borderId="25" xfId="6" applyFont="1" applyBorder="1" applyAlignment="1">
      <alignment horizontal="center" vertical="center"/>
    </xf>
    <xf numFmtId="0" fontId="22" fillId="0" borderId="28" xfId="6" applyFont="1" applyBorder="1" applyAlignment="1">
      <alignment horizontal="center" vertical="center"/>
    </xf>
    <xf numFmtId="0" fontId="22" fillId="0" borderId="26" xfId="6" applyFont="1" applyBorder="1" applyAlignment="1">
      <alignment horizontal="center" vertical="center"/>
    </xf>
    <xf numFmtId="0" fontId="22" fillId="0" borderId="27" xfId="6" applyFont="1" applyBorder="1" applyAlignment="1">
      <alignment horizontal="center" vertical="center"/>
    </xf>
    <xf numFmtId="0" fontId="22" fillId="0" borderId="29" xfId="6" applyFont="1" applyBorder="1" applyAlignment="1">
      <alignment horizontal="center" vertical="center"/>
    </xf>
    <xf numFmtId="0" fontId="11" fillId="0" borderId="27" xfId="6" applyFont="1" applyBorder="1" applyAlignment="1">
      <alignment horizontal="center" vertical="center" wrapText="1"/>
    </xf>
    <xf numFmtId="0" fontId="13" fillId="0" borderId="40" xfId="6" applyFont="1" applyBorder="1" applyAlignment="1">
      <alignment horizontal="center" vertical="center"/>
    </xf>
    <xf numFmtId="0" fontId="22" fillId="0" borderId="41" xfId="6" applyFont="1" applyBorder="1" applyAlignment="1">
      <alignment horizontal="center" vertical="center"/>
    </xf>
    <xf numFmtId="0" fontId="22" fillId="0" borderId="39" xfId="6" applyFont="1" applyBorder="1" applyAlignment="1">
      <alignment horizontal="center" vertical="center"/>
    </xf>
    <xf numFmtId="0" fontId="22" fillId="0" borderId="40" xfId="6" applyFont="1" applyBorder="1" applyAlignment="1">
      <alignment horizontal="center" vertical="center"/>
    </xf>
    <xf numFmtId="0" fontId="11" fillId="0" borderId="39" xfId="6" applyFont="1" applyBorder="1" applyAlignment="1">
      <alignment horizontal="center" vertical="center" wrapText="1"/>
    </xf>
    <xf numFmtId="0" fontId="23" fillId="0" borderId="24" xfId="6" applyFont="1" applyBorder="1" applyAlignment="1">
      <alignment horizontal="center" vertical="center"/>
    </xf>
    <xf numFmtId="0" fontId="23" fillId="0" borderId="25" xfId="6" applyFont="1" applyBorder="1" applyAlignment="1">
      <alignment horizontal="center" vertical="center"/>
    </xf>
    <xf numFmtId="0" fontId="23" fillId="0" borderId="28" xfId="6" applyFont="1" applyBorder="1" applyAlignment="1">
      <alignment horizontal="center" vertical="center"/>
    </xf>
    <xf numFmtId="0" fontId="17" fillId="0" borderId="24" xfId="6" applyFont="1" applyBorder="1" applyAlignment="1">
      <alignment horizontal="center" vertical="center"/>
    </xf>
    <xf numFmtId="0" fontId="17" fillId="0" borderId="25" xfId="6" applyFont="1" applyBorder="1" applyAlignment="1">
      <alignment horizontal="center" vertical="center"/>
    </xf>
    <xf numFmtId="0" fontId="23" fillId="0" borderId="26" xfId="6" applyFont="1" applyBorder="1" applyAlignment="1">
      <alignment horizontal="center" vertical="center"/>
    </xf>
    <xf numFmtId="0" fontId="23" fillId="0" borderId="27" xfId="6" applyFont="1" applyBorder="1" applyAlignment="1">
      <alignment horizontal="center" vertical="center"/>
    </xf>
    <xf numFmtId="0" fontId="23" fillId="0" borderId="29" xfId="6" applyFont="1" applyBorder="1" applyAlignment="1">
      <alignment horizontal="center" vertical="center"/>
    </xf>
    <xf numFmtId="0" fontId="17" fillId="0" borderId="26" xfId="6" applyFont="1" applyBorder="1" applyAlignment="1">
      <alignment horizontal="center" vertical="center"/>
    </xf>
    <xf numFmtId="0" fontId="17" fillId="0" borderId="27" xfId="6" applyFont="1" applyBorder="1" applyAlignment="1">
      <alignment horizontal="center" vertical="center"/>
    </xf>
    <xf numFmtId="0" fontId="23" fillId="0" borderId="41" xfId="6" applyFont="1" applyBorder="1" applyAlignment="1">
      <alignment horizontal="center" vertical="center"/>
    </xf>
    <xf numFmtId="0" fontId="23" fillId="0" borderId="39" xfId="6" applyFont="1" applyBorder="1" applyAlignment="1">
      <alignment horizontal="center" vertical="center"/>
    </xf>
    <xf numFmtId="0" fontId="23" fillId="0" borderId="40" xfId="6" applyFont="1" applyBorder="1" applyAlignment="1">
      <alignment horizontal="center" vertical="center"/>
    </xf>
    <xf numFmtId="0" fontId="17" fillId="0" borderId="41" xfId="6" applyFont="1" applyBorder="1" applyAlignment="1">
      <alignment horizontal="center" vertical="center"/>
    </xf>
    <xf numFmtId="0" fontId="17" fillId="0" borderId="39" xfId="6" applyFont="1" applyBorder="1" applyAlignment="1">
      <alignment horizontal="center" vertical="center"/>
    </xf>
    <xf numFmtId="0" fontId="17" fillId="0" borderId="0" xfId="6" applyFont="1">
      <alignment vertical="center"/>
    </xf>
    <xf numFmtId="0" fontId="11" fillId="0" borderId="33" xfId="6" applyFont="1" applyBorder="1" applyAlignment="1">
      <alignment horizontal="left" vertical="center"/>
    </xf>
    <xf numFmtId="0" fontId="11" fillId="0" borderId="31" xfId="6" applyFont="1" applyBorder="1" applyAlignment="1">
      <alignment horizontal="left" vertical="center"/>
    </xf>
    <xf numFmtId="0" fontId="20" fillId="0" borderId="16" xfId="6" applyFont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20" fillId="0" borderId="26" xfId="6" applyFont="1" applyBorder="1" applyAlignment="1">
      <alignment horizontal="center" vertical="center"/>
    </xf>
    <xf numFmtId="0" fontId="20" fillId="0" borderId="27" xfId="6" applyFont="1" applyBorder="1" applyAlignment="1">
      <alignment horizontal="center" vertical="center"/>
    </xf>
    <xf numFmtId="0" fontId="11" fillId="0" borderId="24" xfId="6" applyFont="1" applyBorder="1">
      <alignment vertical="center"/>
    </xf>
    <xf numFmtId="0" fontId="13" fillId="0" borderId="25" xfId="6" applyFont="1" applyBorder="1">
      <alignment vertical="center"/>
    </xf>
    <xf numFmtId="176" fontId="11" fillId="0" borderId="25" xfId="6" applyNumberFormat="1" applyFont="1" applyBorder="1">
      <alignment vertical="center"/>
    </xf>
    <xf numFmtId="0" fontId="16" fillId="0" borderId="41" xfId="6" applyFont="1" applyBorder="1" applyAlignment="1">
      <alignment horizontal="center" vertical="center"/>
    </xf>
    <xf numFmtId="0" fontId="16" fillId="0" borderId="39" xfId="6" applyFont="1" applyBorder="1" applyAlignment="1">
      <alignment horizontal="center" vertical="center"/>
    </xf>
    <xf numFmtId="0" fontId="11" fillId="0" borderId="32" xfId="6" applyFont="1" applyBorder="1" applyAlignment="1">
      <alignment horizontal="left" vertical="center"/>
    </xf>
    <xf numFmtId="0" fontId="11" fillId="0" borderId="33" xfId="6" applyFont="1" applyBorder="1" applyAlignment="1">
      <alignment horizontal="center" vertical="center" wrapText="1"/>
    </xf>
    <xf numFmtId="0" fontId="11" fillId="0" borderId="31" xfId="6" applyFont="1" applyBorder="1" applyAlignment="1">
      <alignment horizontal="center" vertical="center" wrapText="1"/>
    </xf>
    <xf numFmtId="0" fontId="11" fillId="0" borderId="32" xfId="6" applyFont="1" applyBorder="1" applyAlignment="1">
      <alignment horizontal="center" vertical="center" wrapText="1"/>
    </xf>
    <xf numFmtId="0" fontId="16" fillId="0" borderId="33" xfId="6" applyFont="1" applyBorder="1" applyAlignment="1">
      <alignment horizontal="center" vertical="center" wrapText="1"/>
    </xf>
    <xf numFmtId="0" fontId="20" fillId="0" borderId="35" xfId="6" applyFont="1" applyBorder="1" applyAlignment="1">
      <alignment horizontal="center" vertical="center"/>
    </xf>
    <xf numFmtId="0" fontId="11" fillId="0" borderId="16" xfId="6" applyFont="1" applyBorder="1" applyAlignment="1">
      <alignment horizontal="center" vertical="center" wrapText="1"/>
    </xf>
    <xf numFmtId="0" fontId="11" fillId="0" borderId="0" xfId="6" applyFont="1" applyBorder="1" applyAlignment="1">
      <alignment horizontal="center" vertical="center" wrapText="1"/>
    </xf>
    <xf numFmtId="0" fontId="11" fillId="0" borderId="35" xfId="6" applyFont="1" applyBorder="1" applyAlignment="1">
      <alignment horizontal="center" vertical="center" wrapText="1"/>
    </xf>
    <xf numFmtId="0" fontId="16" fillId="0" borderId="16" xfId="6" applyFont="1" applyBorder="1" applyAlignment="1">
      <alignment horizontal="center" vertical="center" wrapText="1"/>
    </xf>
    <xf numFmtId="0" fontId="20" fillId="0" borderId="29" xfId="6" applyFont="1" applyBorder="1" applyAlignment="1">
      <alignment horizontal="center" vertical="center"/>
    </xf>
    <xf numFmtId="0" fontId="11" fillId="0" borderId="26" xfId="6" applyFont="1" applyBorder="1" applyAlignment="1">
      <alignment horizontal="center" vertical="center" wrapText="1"/>
    </xf>
    <xf numFmtId="0" fontId="11" fillId="0" borderId="29" xfId="6" applyFont="1" applyBorder="1" applyAlignment="1">
      <alignment horizontal="center" vertical="center" wrapText="1"/>
    </xf>
    <xf numFmtId="0" fontId="16" fillId="0" borderId="26" xfId="6" applyFont="1" applyBorder="1" applyAlignment="1">
      <alignment horizontal="center" vertical="center" wrapText="1"/>
    </xf>
    <xf numFmtId="0" fontId="17" fillId="0" borderId="28" xfId="6" applyFont="1" applyBorder="1" applyAlignment="1">
      <alignment horizontal="center" vertical="center"/>
    </xf>
    <xf numFmtId="0" fontId="17" fillId="0" borderId="29" xfId="6" applyFont="1" applyBorder="1" applyAlignment="1">
      <alignment horizontal="center" vertical="center"/>
    </xf>
    <xf numFmtId="0" fontId="17" fillId="0" borderId="40" xfId="6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6" fillId="0" borderId="31" xfId="6" applyFont="1" applyBorder="1" applyAlignment="1">
      <alignment horizontal="center" vertical="center" wrapText="1"/>
    </xf>
    <xf numFmtId="0" fontId="11" fillId="0" borderId="33" xfId="6" applyFont="1" applyBorder="1" applyAlignment="1">
      <alignment horizontal="center" vertical="center"/>
    </xf>
    <xf numFmtId="0" fontId="16" fillId="0" borderId="0" xfId="6" applyFont="1" applyBorder="1" applyAlignment="1">
      <alignment horizontal="center" vertical="center" wrapText="1"/>
    </xf>
    <xf numFmtId="0" fontId="11" fillId="0" borderId="16" xfId="6" applyFont="1" applyBorder="1" applyAlignment="1">
      <alignment horizontal="center" vertical="center"/>
    </xf>
    <xf numFmtId="0" fontId="16" fillId="0" borderId="27" xfId="6" applyFont="1" applyBorder="1" applyAlignment="1">
      <alignment horizontal="center" vertical="center" wrapText="1"/>
    </xf>
    <xf numFmtId="0" fontId="11" fillId="0" borderId="26" xfId="6" applyFont="1" applyBorder="1" applyAlignment="1">
      <alignment horizontal="center" vertical="center"/>
    </xf>
    <xf numFmtId="0" fontId="16" fillId="0" borderId="29" xfId="6" applyFont="1" applyBorder="1" applyAlignment="1">
      <alignment horizontal="center" vertical="center"/>
    </xf>
    <xf numFmtId="0" fontId="16" fillId="0" borderId="40" xfId="6" applyFont="1" applyBorder="1" applyAlignment="1">
      <alignment horizontal="center" vertical="center"/>
    </xf>
    <xf numFmtId="0" fontId="13" fillId="0" borderId="0" xfId="6" applyFont="1" applyAlignment="1">
      <alignment vertical="center"/>
    </xf>
    <xf numFmtId="0" fontId="24" fillId="0" borderId="33" xfId="6" applyFont="1" applyBorder="1" applyAlignment="1">
      <alignment horizontal="center" vertical="center"/>
    </xf>
    <xf numFmtId="0" fontId="24" fillId="0" borderId="31" xfId="6" applyFont="1" applyBorder="1" applyAlignment="1">
      <alignment horizontal="center" vertical="center"/>
    </xf>
    <xf numFmtId="0" fontId="24" fillId="0" borderId="16" xfId="6" applyFont="1" applyBorder="1" applyAlignment="1">
      <alignment horizontal="center" vertical="center"/>
    </xf>
    <xf numFmtId="0" fontId="24" fillId="0" borderId="0" xfId="6" applyFont="1" applyBorder="1" applyAlignment="1">
      <alignment horizontal="center" vertical="center"/>
    </xf>
    <xf numFmtId="0" fontId="24" fillId="0" borderId="26" xfId="6" applyFont="1" applyBorder="1" applyAlignment="1">
      <alignment horizontal="center" vertical="center"/>
    </xf>
    <xf numFmtId="0" fontId="24" fillId="0" borderId="27" xfId="6" applyFont="1" applyBorder="1" applyAlignment="1">
      <alignment horizontal="center" vertical="center"/>
    </xf>
    <xf numFmtId="0" fontId="11" fillId="0" borderId="24" xfId="6" applyFont="1" applyBorder="1" applyAlignment="1">
      <alignment horizontal="left" vertical="center"/>
    </xf>
    <xf numFmtId="0" fontId="11" fillId="0" borderId="27" xfId="6" applyFont="1" applyBorder="1" applyAlignment="1">
      <alignment horizontal="left" vertical="center"/>
    </xf>
    <xf numFmtId="0" fontId="11" fillId="0" borderId="41" xfId="6" applyFont="1" applyBorder="1" applyAlignment="1">
      <alignment horizontal="center" vertical="center"/>
    </xf>
    <xf numFmtId="0" fontId="11" fillId="0" borderId="39" xfId="6" applyFont="1" applyBorder="1" applyAlignment="1">
      <alignment horizontal="left" vertical="center"/>
    </xf>
    <xf numFmtId="0" fontId="11" fillId="0" borderId="42" xfId="6" applyFont="1" applyBorder="1" applyAlignment="1">
      <alignment horizontal="center" vertical="center" wrapText="1"/>
    </xf>
    <xf numFmtId="0" fontId="11" fillId="0" borderId="43" xfId="6" applyFont="1" applyBorder="1" applyAlignment="1">
      <alignment horizontal="center" vertical="center" wrapText="1"/>
    </xf>
    <xf numFmtId="0" fontId="11" fillId="0" borderId="44" xfId="6" applyFont="1" applyBorder="1" applyAlignment="1">
      <alignment vertical="center"/>
    </xf>
    <xf numFmtId="0" fontId="11" fillId="0" borderId="23" xfId="6" applyFont="1" applyBorder="1" applyAlignment="1">
      <alignment horizontal="center" vertical="center"/>
    </xf>
    <xf numFmtId="0" fontId="20" fillId="0" borderId="23" xfId="6" applyFont="1" applyBorder="1" applyAlignment="1">
      <alignment horizontal="center" vertical="center"/>
    </xf>
    <xf numFmtId="0" fontId="11" fillId="0" borderId="45" xfId="6" applyFont="1" applyBorder="1" applyAlignment="1">
      <alignment horizontal="left" vertical="center"/>
    </xf>
    <xf numFmtId="0" fontId="11" fillId="0" borderId="44" xfId="6" applyFont="1" applyBorder="1" applyAlignment="1">
      <alignment horizontal="center" vertical="center"/>
    </xf>
    <xf numFmtId="0" fontId="11" fillId="0" borderId="46" xfId="6" applyFont="1" applyBorder="1" applyAlignment="1">
      <alignment horizontal="center" vertical="center"/>
    </xf>
    <xf numFmtId="0" fontId="11" fillId="0" borderId="3" xfId="6" applyFont="1" applyBorder="1" applyAlignment="1">
      <alignment horizontal="center" vertical="center"/>
    </xf>
    <xf numFmtId="0" fontId="23" fillId="0" borderId="45" xfId="6" applyFont="1" applyBorder="1" applyAlignment="1">
      <alignment horizontal="center" vertical="center"/>
    </xf>
    <xf numFmtId="0" fontId="23" fillId="0" borderId="44" xfId="6" applyFont="1" applyBorder="1" applyAlignment="1">
      <alignment horizontal="center" vertical="center"/>
    </xf>
    <xf numFmtId="0" fontId="23" fillId="0" borderId="46" xfId="6" applyFont="1" applyBorder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26" fillId="0" borderId="0" xfId="6" applyFont="1" applyBorder="1" applyAlignment="1">
      <alignment horizontal="left" vertical="center"/>
    </xf>
    <xf numFmtId="0" fontId="27" fillId="0" borderId="0" xfId="6" applyFont="1" applyBorder="1" applyAlignment="1">
      <alignment horizontal="left" vertical="center"/>
    </xf>
    <xf numFmtId="0" fontId="2" fillId="5" borderId="47" xfId="6" applyFont="1" applyFill="1" applyBorder="1" applyAlignment="1">
      <alignment horizontal="center" vertical="center" wrapText="1"/>
    </xf>
    <xf numFmtId="0" fontId="2" fillId="5" borderId="48" xfId="6" applyFont="1" applyFill="1" applyBorder="1" applyAlignment="1">
      <alignment horizontal="center" vertical="center" wrapText="1"/>
    </xf>
    <xf numFmtId="0" fontId="4" fillId="0" borderId="49" xfId="6" applyFont="1" applyBorder="1" applyAlignment="1" applyProtection="1">
      <alignment horizontal="center" vertical="center"/>
      <protection locked="0"/>
    </xf>
    <xf numFmtId="0" fontId="4" fillId="0" borderId="50" xfId="6" applyFont="1" applyBorder="1" applyAlignment="1" applyProtection="1">
      <alignment horizontal="center" vertical="center"/>
      <protection locked="0"/>
    </xf>
    <xf numFmtId="0" fontId="0" fillId="5" borderId="36" xfId="6" applyFill="1" applyBorder="1" applyAlignment="1">
      <alignment horizontal="center" vertical="center"/>
    </xf>
    <xf numFmtId="0" fontId="2" fillId="5" borderId="29" xfId="6" applyFont="1" applyFill="1" applyBorder="1" applyAlignment="1">
      <alignment horizontal="center" vertical="center"/>
    </xf>
    <xf numFmtId="0" fontId="28" fillId="0" borderId="26" xfId="6" applyFont="1" applyBorder="1" applyAlignment="1" applyProtection="1">
      <alignment horizontal="center" vertical="center"/>
      <protection locked="0"/>
    </xf>
    <xf numFmtId="0" fontId="4" fillId="0" borderId="27" xfId="6" applyFont="1" applyBorder="1" applyAlignment="1" applyProtection="1">
      <alignment horizontal="center" vertical="center"/>
      <protection locked="0"/>
    </xf>
    <xf numFmtId="0" fontId="0" fillId="5" borderId="51" xfId="6" applyFill="1" applyBorder="1" applyAlignment="1">
      <alignment horizontal="center" vertical="center" shrinkToFit="1"/>
    </xf>
    <xf numFmtId="0" fontId="2" fillId="5" borderId="52" xfId="6" applyFont="1" applyFill="1" applyBorder="1" applyAlignment="1">
      <alignment horizontal="center" vertical="center" shrinkToFit="1"/>
    </xf>
    <xf numFmtId="0" fontId="4" fillId="0" borderId="53" xfId="6" applyFont="1" applyBorder="1" applyAlignment="1" applyProtection="1">
      <alignment horizontal="center" vertical="center"/>
      <protection locked="0"/>
    </xf>
    <xf numFmtId="0" fontId="4" fillId="0" borderId="54" xfId="6" applyFont="1" applyBorder="1" applyAlignment="1" applyProtection="1">
      <alignment horizontal="center" vertical="center"/>
      <protection locked="0"/>
    </xf>
    <xf numFmtId="0" fontId="0" fillId="5" borderId="55" xfId="6" applyFont="1" applyFill="1" applyBorder="1" applyAlignment="1">
      <alignment horizontal="center" vertical="center" shrinkToFit="1"/>
    </xf>
    <xf numFmtId="0" fontId="2" fillId="5" borderId="56" xfId="6" applyFont="1" applyFill="1" applyBorder="1" applyAlignment="1">
      <alignment horizontal="center" vertical="center" shrinkToFit="1"/>
    </xf>
    <xf numFmtId="0" fontId="4" fillId="3" borderId="26" xfId="6" applyFont="1" applyFill="1" applyBorder="1" applyAlignment="1" applyProtection="1">
      <alignment horizontal="center" vertical="center"/>
      <protection locked="0"/>
    </xf>
    <xf numFmtId="0" fontId="4" fillId="3" borderId="27" xfId="6" applyFont="1" applyFill="1" applyBorder="1" applyAlignment="1" applyProtection="1">
      <alignment horizontal="center" vertical="center"/>
      <protection locked="0"/>
    </xf>
    <xf numFmtId="0" fontId="2" fillId="5" borderId="13" xfId="6" applyFont="1" applyFill="1" applyBorder="1" applyAlignment="1">
      <alignment horizontal="center" vertical="center"/>
    </xf>
    <xf numFmtId="0" fontId="2" fillId="5" borderId="14" xfId="6" applyFont="1" applyFill="1" applyBorder="1" applyAlignment="1">
      <alignment horizontal="center" vertical="center"/>
    </xf>
    <xf numFmtId="0" fontId="29" fillId="0" borderId="57" xfId="6" applyFont="1" applyBorder="1" applyAlignment="1">
      <alignment horizontal="center" vertical="center" wrapText="1" shrinkToFit="1"/>
    </xf>
    <xf numFmtId="0" fontId="8" fillId="0" borderId="58" xfId="6" applyFont="1" applyBorder="1" applyAlignment="1">
      <alignment horizontal="center" vertical="center" shrinkToFit="1"/>
    </xf>
    <xf numFmtId="0" fontId="29" fillId="0" borderId="58" xfId="6" applyFont="1" applyBorder="1" applyAlignment="1">
      <alignment horizontal="center" vertical="center" wrapText="1" shrinkToFit="1"/>
    </xf>
    <xf numFmtId="0" fontId="8" fillId="0" borderId="59" xfId="6" applyFont="1" applyBorder="1" applyAlignment="1">
      <alignment horizontal="center" vertical="center" shrinkToFit="1"/>
    </xf>
    <xf numFmtId="0" fontId="5" fillId="5" borderId="14" xfId="6" applyFont="1" applyFill="1" applyBorder="1" applyAlignment="1">
      <alignment horizontal="center" vertical="center"/>
    </xf>
    <xf numFmtId="0" fontId="30" fillId="0" borderId="60" xfId="6" applyFont="1" applyBorder="1" applyAlignment="1" applyProtection="1">
      <alignment horizontal="center" vertical="center"/>
      <protection locked="0"/>
    </xf>
    <xf numFmtId="0" fontId="2" fillId="0" borderId="61" xfId="6" applyFont="1" applyBorder="1" applyAlignment="1" applyProtection="1">
      <alignment horizontal="center" vertical="center"/>
      <protection locked="0"/>
    </xf>
    <xf numFmtId="0" fontId="30" fillId="0" borderId="61" xfId="6" applyFont="1" applyBorder="1" applyAlignment="1" applyProtection="1">
      <alignment horizontal="center" vertical="center"/>
      <protection locked="0"/>
    </xf>
    <xf numFmtId="0" fontId="2" fillId="0" borderId="62" xfId="6" applyFont="1" applyBorder="1" applyAlignment="1" applyProtection="1">
      <alignment horizontal="center" vertical="center"/>
      <protection locked="0"/>
    </xf>
    <xf numFmtId="0" fontId="6" fillId="0" borderId="14" xfId="6" applyFont="1" applyBorder="1" applyAlignment="1" applyProtection="1">
      <alignment horizontal="center" vertical="center"/>
      <protection locked="0"/>
    </xf>
    <xf numFmtId="0" fontId="31" fillId="0" borderId="63" xfId="6" applyFont="1" applyBorder="1" applyAlignment="1" applyProtection="1">
      <alignment horizontal="center" vertical="center"/>
      <protection locked="0"/>
    </xf>
    <xf numFmtId="0" fontId="2" fillId="0" borderId="64" xfId="6" applyFont="1" applyBorder="1" applyAlignment="1" applyProtection="1">
      <alignment horizontal="center" vertical="center"/>
      <protection locked="0"/>
    </xf>
    <xf numFmtId="0" fontId="31" fillId="0" borderId="64" xfId="6" applyFont="1" applyBorder="1" applyAlignment="1" applyProtection="1">
      <alignment horizontal="center" vertical="center"/>
      <protection locked="0"/>
    </xf>
    <xf numFmtId="0" fontId="2" fillId="0" borderId="65" xfId="6" applyFont="1" applyBorder="1" applyAlignment="1" applyProtection="1">
      <alignment horizontal="center" vertical="center"/>
      <protection locked="0"/>
    </xf>
    <xf numFmtId="0" fontId="30" fillId="0" borderId="64" xfId="6" applyFont="1" applyBorder="1" applyAlignment="1" applyProtection="1">
      <alignment horizontal="center" vertical="center"/>
      <protection locked="0"/>
    </xf>
    <xf numFmtId="0" fontId="2" fillId="0" borderId="60" xfId="6" applyFont="1" applyBorder="1" applyAlignment="1" applyProtection="1">
      <alignment horizontal="center" vertical="center"/>
      <protection locked="0"/>
    </xf>
    <xf numFmtId="0" fontId="2" fillId="0" borderId="63" xfId="6" applyFont="1" applyBorder="1" applyAlignment="1" applyProtection="1">
      <alignment horizontal="center" vertical="center"/>
      <protection locked="0"/>
    </xf>
    <xf numFmtId="0" fontId="2" fillId="5" borderId="13" xfId="6" applyFont="1" applyFill="1" applyBorder="1" applyAlignment="1">
      <alignment horizontal="center" vertical="center" wrapText="1"/>
    </xf>
    <xf numFmtId="0" fontId="4" fillId="3" borderId="14" xfId="6" applyFont="1" applyFill="1" applyBorder="1" applyAlignment="1">
      <alignment horizontal="center" vertical="center"/>
    </xf>
    <xf numFmtId="0" fontId="4" fillId="0" borderId="2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2" fillId="5" borderId="4" xfId="6" applyFont="1" applyFill="1" applyBorder="1" applyAlignment="1">
      <alignment horizontal="center" vertical="center"/>
    </xf>
    <xf numFmtId="0" fontId="2" fillId="5" borderId="5" xfId="6" applyFont="1" applyFill="1" applyBorder="1" applyAlignment="1">
      <alignment horizontal="center" vertical="center"/>
    </xf>
    <xf numFmtId="0" fontId="4" fillId="0" borderId="41" xfId="6" applyFont="1" applyBorder="1" applyAlignment="1" applyProtection="1">
      <alignment horizontal="center" vertical="center"/>
      <protection locked="0"/>
    </xf>
    <xf numFmtId="0" fontId="4" fillId="0" borderId="39" xfId="6" applyFont="1" applyBorder="1" applyAlignment="1" applyProtection="1">
      <alignment horizontal="center" vertical="center"/>
      <protection locked="0"/>
    </xf>
    <xf numFmtId="0" fontId="0" fillId="5" borderId="66" xfId="6" applyFill="1" applyBorder="1" applyAlignment="1">
      <alignment horizontal="center" vertical="center" wrapText="1"/>
    </xf>
    <xf numFmtId="0" fontId="2" fillId="5" borderId="20" xfId="6" applyFont="1" applyFill="1" applyBorder="1" applyAlignment="1">
      <alignment horizontal="center" vertical="center"/>
    </xf>
    <xf numFmtId="0" fontId="0" fillId="5" borderId="67" xfId="6" applyFill="1" applyBorder="1" applyAlignment="1">
      <alignment horizontal="center" vertical="center"/>
    </xf>
    <xf numFmtId="0" fontId="2" fillId="5" borderId="68" xfId="6" applyFont="1" applyFill="1" applyBorder="1" applyAlignment="1">
      <alignment horizontal="center" vertical="center"/>
    </xf>
    <xf numFmtId="0" fontId="0" fillId="5" borderId="68" xfId="6" applyFill="1" applyBorder="1" applyAlignment="1">
      <alignment horizontal="center" vertical="center"/>
    </xf>
    <xf numFmtId="0" fontId="2" fillId="5" borderId="69" xfId="6" applyFont="1" applyFill="1" applyBorder="1" applyAlignment="1">
      <alignment horizontal="center" vertical="center"/>
    </xf>
    <xf numFmtId="0" fontId="2" fillId="5" borderId="19" xfId="6" applyFont="1" applyFill="1" applyBorder="1" applyAlignment="1">
      <alignment horizontal="center" vertical="center" wrapText="1"/>
    </xf>
    <xf numFmtId="0" fontId="0" fillId="5" borderId="63" xfId="6" applyFill="1" applyBorder="1" applyAlignment="1">
      <alignment horizontal="center" vertical="center"/>
    </xf>
    <xf numFmtId="0" fontId="2" fillId="5" borderId="64" xfId="6" applyFont="1" applyFill="1" applyBorder="1" applyAlignment="1">
      <alignment horizontal="center" vertical="center"/>
    </xf>
    <xf numFmtId="0" fontId="0" fillId="5" borderId="64" xfId="6" applyFill="1" applyBorder="1" applyAlignment="1">
      <alignment horizontal="center" vertical="center"/>
    </xf>
    <xf numFmtId="0" fontId="2" fillId="5" borderId="65" xfId="6" applyFont="1" applyFill="1" applyBorder="1" applyAlignment="1">
      <alignment horizontal="center" vertical="center"/>
    </xf>
    <xf numFmtId="0" fontId="2" fillId="5" borderId="70" xfId="6" applyFont="1" applyFill="1" applyBorder="1" applyAlignment="1">
      <alignment horizontal="center" vertical="center"/>
    </xf>
    <xf numFmtId="0" fontId="2" fillId="0" borderId="71" xfId="6" applyFont="1" applyBorder="1" applyAlignment="1" applyProtection="1">
      <alignment horizontal="center" vertical="center"/>
      <protection locked="0"/>
    </xf>
    <xf numFmtId="0" fontId="2" fillId="0" borderId="24" xfId="6" applyFont="1" applyBorder="1" applyAlignment="1" applyProtection="1">
      <alignment horizontal="center" vertical="center"/>
      <protection locked="0"/>
    </xf>
    <xf numFmtId="0" fontId="2" fillId="0" borderId="28" xfId="6" applyFont="1" applyBorder="1" applyAlignment="1" applyProtection="1">
      <alignment horizontal="center" vertical="center"/>
      <protection locked="0"/>
    </xf>
    <xf numFmtId="0" fontId="2" fillId="5" borderId="19" xfId="6" applyFont="1" applyFill="1" applyBorder="1" applyAlignment="1">
      <alignment horizontal="center" vertical="center"/>
    </xf>
    <xf numFmtId="0" fontId="2" fillId="0" borderId="20" xfId="6" applyFont="1" applyBorder="1" applyAlignment="1" applyProtection="1">
      <alignment horizontal="center" vertical="center"/>
      <protection locked="0"/>
    </xf>
    <xf numFmtId="0" fontId="2" fillId="0" borderId="26" xfId="6" applyFont="1" applyBorder="1" applyAlignment="1" applyProtection="1">
      <alignment horizontal="center" vertical="center"/>
      <protection locked="0"/>
    </xf>
    <xf numFmtId="0" fontId="2" fillId="0" borderId="29" xfId="6" applyFont="1" applyBorder="1" applyAlignment="1" applyProtection="1">
      <alignment horizontal="center" vertical="center"/>
      <protection locked="0"/>
    </xf>
    <xf numFmtId="0" fontId="2" fillId="5" borderId="72" xfId="6" applyFont="1" applyFill="1" applyBorder="1" applyAlignment="1">
      <alignment horizontal="center" vertical="center"/>
    </xf>
    <xf numFmtId="0" fontId="2" fillId="0" borderId="73" xfId="6" applyFont="1" applyBorder="1" applyAlignment="1" applyProtection="1">
      <alignment horizontal="center" vertical="center"/>
      <protection locked="0"/>
    </xf>
    <xf numFmtId="0" fontId="2" fillId="0" borderId="74" xfId="6" applyFont="1" applyBorder="1" applyAlignment="1" applyProtection="1">
      <alignment horizontal="center" vertical="center"/>
      <protection locked="0"/>
    </xf>
    <xf numFmtId="0" fontId="2" fillId="0" borderId="75" xfId="6" applyFont="1" applyBorder="1" applyAlignment="1" applyProtection="1">
      <alignment horizontal="center" vertical="center"/>
      <protection locked="0"/>
    </xf>
    <xf numFmtId="0" fontId="2" fillId="0" borderId="76" xfId="6" applyFont="1" applyBorder="1" applyAlignment="1" applyProtection="1">
      <alignment horizontal="center" vertical="center"/>
      <protection locked="0"/>
    </xf>
    <xf numFmtId="0" fontId="2" fillId="0" borderId="41" xfId="6" applyFont="1" applyBorder="1" applyAlignment="1" applyProtection="1">
      <alignment horizontal="center" vertical="center"/>
      <protection locked="0"/>
    </xf>
    <xf numFmtId="0" fontId="2" fillId="0" borderId="40" xfId="6" applyFont="1" applyBorder="1" applyAlignment="1" applyProtection="1">
      <alignment horizontal="center" vertical="center"/>
      <protection locked="0"/>
    </xf>
    <xf numFmtId="0" fontId="2" fillId="5" borderId="1" xfId="6" applyFont="1" applyFill="1" applyBorder="1" applyAlignment="1">
      <alignment horizontal="center" vertical="center"/>
    </xf>
    <xf numFmtId="0" fontId="2" fillId="6" borderId="71" xfId="6" applyFont="1" applyFill="1" applyBorder="1" applyAlignment="1" applyProtection="1">
      <alignment horizontal="center" vertical="center"/>
      <protection locked="0"/>
    </xf>
    <xf numFmtId="0" fontId="2" fillId="6" borderId="60" xfId="6" applyFont="1" applyFill="1" applyBorder="1" applyAlignment="1" applyProtection="1">
      <alignment horizontal="center" vertical="center"/>
      <protection locked="0"/>
    </xf>
    <xf numFmtId="0" fontId="2" fillId="6" borderId="61" xfId="6" applyFont="1" applyFill="1" applyBorder="1" applyAlignment="1" applyProtection="1">
      <alignment horizontal="center" vertical="center"/>
      <protection locked="0"/>
    </xf>
    <xf numFmtId="0" fontId="2" fillId="6" borderId="62" xfId="6" applyFont="1" applyFill="1" applyBorder="1" applyAlignment="1" applyProtection="1">
      <alignment horizontal="center" vertical="center"/>
      <protection locked="0"/>
    </xf>
    <xf numFmtId="0" fontId="2" fillId="6" borderId="24" xfId="6" applyFont="1" applyFill="1" applyBorder="1" applyAlignment="1" applyProtection="1">
      <alignment horizontal="center" vertical="center"/>
      <protection locked="0"/>
    </xf>
    <xf numFmtId="0" fontId="2" fillId="6" borderId="28" xfId="6" applyFont="1" applyFill="1" applyBorder="1" applyAlignment="1" applyProtection="1">
      <alignment horizontal="center" vertical="center"/>
      <protection locked="0"/>
    </xf>
    <xf numFmtId="0" fontId="2" fillId="6" borderId="20" xfId="6" applyFont="1" applyFill="1" applyBorder="1" applyAlignment="1" applyProtection="1">
      <alignment horizontal="center" vertical="center"/>
      <protection locked="0"/>
    </xf>
    <xf numFmtId="0" fontId="2" fillId="6" borderId="63" xfId="6" applyFont="1" applyFill="1" applyBorder="1" applyAlignment="1" applyProtection="1">
      <alignment horizontal="center" vertical="center"/>
      <protection locked="0"/>
    </xf>
    <xf numFmtId="0" fontId="2" fillId="6" borderId="64" xfId="6" applyFont="1" applyFill="1" applyBorder="1" applyAlignment="1" applyProtection="1">
      <alignment horizontal="center" vertical="center"/>
      <protection locked="0"/>
    </xf>
    <xf numFmtId="0" fontId="2" fillId="6" borderId="65" xfId="6" applyFont="1" applyFill="1" applyBorder="1" applyAlignment="1" applyProtection="1">
      <alignment horizontal="center" vertical="center"/>
      <protection locked="0"/>
    </xf>
    <xf numFmtId="0" fontId="2" fillId="6" borderId="26" xfId="6" applyFont="1" applyFill="1" applyBorder="1" applyAlignment="1" applyProtection="1">
      <alignment horizontal="center" vertical="center"/>
      <protection locked="0"/>
    </xf>
    <xf numFmtId="0" fontId="2" fillId="6" borderId="29" xfId="6" applyFont="1" applyFill="1" applyBorder="1" applyAlignment="1" applyProtection="1">
      <alignment horizontal="center" vertical="center"/>
      <protection locked="0"/>
    </xf>
    <xf numFmtId="0" fontId="2" fillId="6" borderId="73" xfId="6" applyFont="1" applyFill="1" applyBorder="1" applyAlignment="1" applyProtection="1">
      <alignment horizontal="center" vertical="center"/>
      <protection locked="0"/>
    </xf>
    <xf numFmtId="0" fontId="2" fillId="6" borderId="74" xfId="6" applyFont="1" applyFill="1" applyBorder="1" applyAlignment="1" applyProtection="1">
      <alignment horizontal="center" vertical="center"/>
      <protection locked="0"/>
    </xf>
    <xf numFmtId="0" fontId="2" fillId="6" borderId="75" xfId="6" applyFont="1" applyFill="1" applyBorder="1" applyAlignment="1" applyProtection="1">
      <alignment horizontal="center" vertical="center"/>
      <protection locked="0"/>
    </xf>
    <xf numFmtId="0" fontId="2" fillId="6" borderId="76" xfId="6" applyFont="1" applyFill="1" applyBorder="1" applyAlignment="1" applyProtection="1">
      <alignment horizontal="center" vertical="center"/>
      <protection locked="0"/>
    </xf>
    <xf numFmtId="0" fontId="2" fillId="6" borderId="41" xfId="6" applyFont="1" applyFill="1" applyBorder="1" applyAlignment="1" applyProtection="1">
      <alignment horizontal="center" vertical="center"/>
      <protection locked="0"/>
    </xf>
    <xf numFmtId="0" fontId="2" fillId="6" borderId="40" xfId="6" applyFont="1" applyFill="1" applyBorder="1" applyAlignment="1" applyProtection="1">
      <alignment horizontal="center" vertical="center"/>
      <protection locked="0"/>
    </xf>
    <xf numFmtId="0" fontId="0" fillId="5" borderId="1" xfId="6" applyFill="1" applyBorder="1" applyAlignment="1">
      <alignment horizontal="center" vertical="center"/>
    </xf>
    <xf numFmtId="0" fontId="2" fillId="5" borderId="2" xfId="6" applyFont="1" applyFill="1" applyBorder="1" applyAlignment="1">
      <alignment horizontal="center" vertical="center"/>
    </xf>
    <xf numFmtId="49" fontId="0" fillId="0" borderId="10" xfId="6" applyNumberFormat="1" applyBorder="1" applyAlignment="1" applyProtection="1">
      <alignment horizontal="left" vertical="top" wrapText="1"/>
      <protection locked="0"/>
    </xf>
    <xf numFmtId="49" fontId="2" fillId="0" borderId="11" xfId="6" applyNumberFormat="1" applyFont="1" applyBorder="1" applyAlignment="1" applyProtection="1">
      <alignment horizontal="left" vertical="top" wrapText="1"/>
      <protection locked="0"/>
    </xf>
    <xf numFmtId="0" fontId="4" fillId="0" borderId="48" xfId="6" applyFont="1" applyBorder="1" applyAlignment="1" applyProtection="1">
      <alignment horizontal="center" vertical="center"/>
      <protection locked="0"/>
    </xf>
    <xf numFmtId="0" fontId="0" fillId="5" borderId="21" xfId="6" applyFill="1" applyBorder="1" applyAlignment="1">
      <alignment horizontal="center" vertical="center"/>
    </xf>
    <xf numFmtId="0" fontId="2" fillId="5" borderId="8" xfId="6" applyFont="1" applyFill="1" applyBorder="1" applyAlignment="1">
      <alignment horizontal="center" vertical="center"/>
    </xf>
    <xf numFmtId="0" fontId="2" fillId="5" borderId="77" xfId="6" applyFont="1" applyFill="1" applyBorder="1" applyAlignment="1">
      <alignment horizontal="center" vertical="center"/>
    </xf>
    <xf numFmtId="0" fontId="4" fillId="0" borderId="29" xfId="6" applyFont="1" applyBorder="1" applyAlignment="1" applyProtection="1">
      <alignment horizontal="center" vertical="center"/>
      <protection locked="0"/>
    </xf>
    <xf numFmtId="0" fontId="2" fillId="7" borderId="26" xfId="6" applyFont="1" applyFill="1" applyBorder="1" applyAlignment="1" applyProtection="1">
      <alignment horizontal="center" vertical="center"/>
      <protection locked="0"/>
    </xf>
    <xf numFmtId="0" fontId="2" fillId="7" borderId="27" xfId="6" applyFont="1" applyFill="1" applyBorder="1" applyAlignment="1" applyProtection="1">
      <alignment horizontal="center" vertical="center"/>
      <protection locked="0"/>
    </xf>
    <xf numFmtId="0" fontId="2" fillId="7" borderId="29" xfId="6" applyFont="1" applyFill="1" applyBorder="1" applyAlignment="1" applyProtection="1">
      <alignment horizontal="center" vertical="center"/>
      <protection locked="0"/>
    </xf>
    <xf numFmtId="0" fontId="0" fillId="0" borderId="78" xfId="6" applyBorder="1" applyAlignment="1" applyProtection="1">
      <alignment horizontal="center" vertical="center"/>
      <protection locked="0"/>
    </xf>
    <xf numFmtId="0" fontId="4" fillId="0" borderId="52" xfId="6" applyFont="1" applyBorder="1" applyAlignment="1" applyProtection="1">
      <alignment horizontal="center" vertical="center"/>
      <protection locked="0"/>
    </xf>
    <xf numFmtId="0" fontId="0" fillId="5" borderId="78" xfId="6" applyFont="1" applyFill="1" applyBorder="1" applyAlignment="1">
      <alignment horizontal="center" vertical="center" shrinkToFit="1"/>
    </xf>
    <xf numFmtId="0" fontId="2" fillId="5" borderId="79" xfId="6" applyFont="1" applyFill="1" applyBorder="1" applyAlignment="1">
      <alignment horizontal="center" vertical="center" shrinkToFit="1"/>
    </xf>
    <xf numFmtId="0" fontId="2" fillId="5" borderId="80" xfId="6" applyFont="1" applyFill="1" applyBorder="1" applyAlignment="1">
      <alignment horizontal="center" vertical="center" shrinkToFit="1"/>
    </xf>
    <xf numFmtId="0" fontId="0" fillId="5" borderId="14" xfId="6" applyFill="1" applyBorder="1" applyAlignment="1">
      <alignment horizontal="center" vertical="center"/>
    </xf>
    <xf numFmtId="0" fontId="4" fillId="3" borderId="29" xfId="6" applyFont="1" applyFill="1" applyBorder="1" applyAlignment="1" applyProtection="1">
      <alignment horizontal="center" vertical="center"/>
      <protection locked="0"/>
    </xf>
    <xf numFmtId="0" fontId="8" fillId="0" borderId="27" xfId="6" applyFont="1" applyFill="1" applyBorder="1" applyAlignment="1" applyProtection="1">
      <alignment horizontal="right" vertical="center" shrinkToFit="1"/>
      <protection locked="0"/>
    </xf>
    <xf numFmtId="0" fontId="8" fillId="0" borderId="14" xfId="6" applyFont="1" applyBorder="1" applyAlignment="1" applyProtection="1">
      <alignment horizontal="center" vertical="center" shrinkToFit="1"/>
      <protection locked="0"/>
    </xf>
    <xf numFmtId="0" fontId="0" fillId="5" borderId="78" xfId="6" applyFill="1" applyBorder="1" applyAlignment="1">
      <alignment horizontal="center" vertical="center"/>
    </xf>
    <xf numFmtId="0" fontId="11" fillId="0" borderId="24" xfId="6" applyFont="1" applyBorder="1" applyAlignment="1" applyProtection="1">
      <alignment horizontal="center" vertical="center"/>
    </xf>
    <xf numFmtId="0" fontId="16" fillId="0" borderId="26" xfId="6" applyFont="1" applyBorder="1" applyAlignment="1" applyProtection="1">
      <alignment horizontal="center" vertical="center"/>
      <protection locked="0"/>
    </xf>
    <xf numFmtId="0" fontId="11" fillId="4" borderId="24" xfId="6" applyFont="1" applyFill="1" applyBorder="1">
      <alignment vertical="center"/>
    </xf>
    <xf numFmtId="0" fontId="16" fillId="4" borderId="16" xfId="6" applyFont="1" applyFill="1" applyBorder="1" applyAlignment="1">
      <alignment horizontal="center" vertical="center"/>
    </xf>
    <xf numFmtId="0" fontId="0" fillId="4" borderId="24" xfId="6" applyFill="1" applyBorder="1" applyAlignment="1">
      <alignment vertical="center"/>
    </xf>
    <xf numFmtId="0" fontId="0" fillId="4" borderId="16" xfId="6" applyFill="1" applyBorder="1" applyAlignment="1">
      <alignment vertical="center"/>
    </xf>
    <xf numFmtId="0" fontId="4" fillId="0" borderId="25" xfId="6" applyFont="1" applyBorder="1" applyAlignment="1" applyProtection="1">
      <alignment vertical="center"/>
      <protection locked="0"/>
    </xf>
    <xf numFmtId="0" fontId="4" fillId="0" borderId="28" xfId="6" applyFont="1" applyBorder="1" applyAlignment="1" applyProtection="1">
      <alignment vertical="center"/>
      <protection locked="0"/>
    </xf>
    <xf numFmtId="0" fontId="4" fillId="0" borderId="39" xfId="6" applyFont="1" applyBorder="1" applyAlignment="1" applyProtection="1">
      <alignment vertical="center"/>
      <protection locked="0"/>
    </xf>
    <xf numFmtId="0" fontId="4" fillId="0" borderId="40" xfId="6" applyFont="1" applyBorder="1" applyAlignment="1" applyProtection="1">
      <alignment vertical="center"/>
      <protection locked="0"/>
    </xf>
    <xf numFmtId="0" fontId="0" fillId="4" borderId="41" xfId="6" applyFill="1" applyBorder="1" applyAlignment="1">
      <alignment vertical="center"/>
    </xf>
    <xf numFmtId="0" fontId="0" fillId="5" borderId="20" xfId="6" applyFill="1" applyBorder="1" applyAlignment="1">
      <alignment horizontal="center" vertical="center"/>
    </xf>
    <xf numFmtId="0" fontId="2" fillId="0" borderId="25" xfId="6" applyFont="1" applyBorder="1" applyAlignment="1" applyProtection="1">
      <alignment horizontal="center" vertical="center"/>
      <protection locked="0"/>
    </xf>
    <xf numFmtId="0" fontId="2" fillId="0" borderId="27" xfId="6" applyFont="1" applyBorder="1" applyAlignment="1" applyProtection="1">
      <alignment horizontal="center" vertical="center"/>
      <protection locked="0"/>
    </xf>
    <xf numFmtId="0" fontId="2" fillId="0" borderId="39" xfId="6" applyFont="1" applyBorder="1" applyAlignment="1" applyProtection="1">
      <alignment horizontal="center" vertical="center"/>
      <protection locked="0"/>
    </xf>
    <xf numFmtId="0" fontId="2" fillId="6" borderId="25" xfId="6" applyFont="1" applyFill="1" applyBorder="1" applyAlignment="1" applyProtection="1">
      <alignment horizontal="center" vertical="center"/>
      <protection locked="0"/>
    </xf>
    <xf numFmtId="0" fontId="2" fillId="6" borderId="27" xfId="6" applyFont="1" applyFill="1" applyBorder="1" applyAlignment="1" applyProtection="1">
      <alignment horizontal="center" vertical="center"/>
      <protection locked="0"/>
    </xf>
    <xf numFmtId="0" fontId="2" fillId="6" borderId="39" xfId="6" applyFont="1" applyFill="1" applyBorder="1" applyAlignment="1" applyProtection="1">
      <alignment horizontal="center" vertical="center"/>
      <protection locked="0"/>
    </xf>
    <xf numFmtId="0" fontId="0" fillId="5" borderId="8" xfId="6" applyFill="1" applyBorder="1" applyAlignment="1">
      <alignment horizontal="center" vertical="center"/>
    </xf>
    <xf numFmtId="0" fontId="0" fillId="0" borderId="79" xfId="6" applyBorder="1" applyAlignment="1" applyProtection="1">
      <alignment horizontal="center" vertical="center"/>
      <protection locked="0"/>
    </xf>
    <xf numFmtId="0" fontId="0" fillId="5" borderId="79" xfId="6" applyFill="1" applyBorder="1" applyAlignment="1">
      <alignment horizontal="center" vertical="center"/>
    </xf>
    <xf numFmtId="0" fontId="11" fillId="0" borderId="25" xfId="6" applyFont="1" applyBorder="1" applyAlignment="1" applyProtection="1">
      <alignment horizontal="center" vertical="center"/>
    </xf>
    <xf numFmtId="49" fontId="11" fillId="0" borderId="25" xfId="6" applyNumberFormat="1" applyFont="1" applyBorder="1" applyAlignment="1" applyProtection="1">
      <alignment horizontal="right" vertical="center"/>
      <protection locked="0"/>
    </xf>
    <xf numFmtId="176" fontId="11" fillId="0" borderId="25" xfId="6" applyNumberFormat="1" applyFont="1" applyBorder="1" applyProtection="1">
      <alignment vertical="center"/>
    </xf>
    <xf numFmtId="49" fontId="11" fillId="0" borderId="25" xfId="6" applyNumberFormat="1" applyFont="1" applyBorder="1" applyAlignment="1" applyProtection="1">
      <alignment horizontal="left" vertical="center"/>
      <protection locked="0"/>
    </xf>
    <xf numFmtId="0" fontId="16" fillId="0" borderId="27" xfId="6" applyFont="1" applyBorder="1" applyAlignment="1" applyProtection="1">
      <alignment horizontal="center" vertical="center"/>
      <protection locked="0"/>
    </xf>
    <xf numFmtId="0" fontId="13" fillId="4" borderId="25" xfId="6" applyFont="1" applyFill="1" applyBorder="1">
      <alignment vertical="center"/>
    </xf>
    <xf numFmtId="0" fontId="11" fillId="4" borderId="25" xfId="6" applyFont="1" applyFill="1" applyBorder="1" applyAlignment="1">
      <alignment horizontal="center" vertical="center"/>
    </xf>
    <xf numFmtId="176" fontId="11" fillId="4" borderId="25" xfId="6" applyNumberFormat="1" applyFont="1" applyFill="1" applyBorder="1">
      <alignment vertical="center"/>
    </xf>
    <xf numFmtId="0" fontId="16" fillId="4" borderId="0" xfId="6" applyFont="1" applyFill="1" applyBorder="1" applyAlignment="1">
      <alignment horizontal="center" vertical="center"/>
    </xf>
    <xf numFmtId="0" fontId="0" fillId="4" borderId="25" xfId="6" applyFill="1" applyBorder="1" applyAlignment="1">
      <alignment vertical="center"/>
    </xf>
    <xf numFmtId="0" fontId="0" fillId="4" borderId="0" xfId="6" applyFill="1" applyBorder="1" applyAlignment="1">
      <alignment vertical="center"/>
    </xf>
    <xf numFmtId="0" fontId="0" fillId="4" borderId="39" xfId="6" applyFill="1" applyBorder="1" applyAlignment="1">
      <alignment vertical="center"/>
    </xf>
    <xf numFmtId="0" fontId="2" fillId="5" borderId="81" xfId="6" applyFont="1" applyFill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2" fillId="5" borderId="23" xfId="6" applyFont="1" applyFill="1" applyBorder="1" applyAlignment="1">
      <alignment horizontal="center" vertical="center"/>
    </xf>
    <xf numFmtId="0" fontId="2" fillId="0" borderId="45" xfId="6" applyFont="1" applyBorder="1" applyAlignment="1" applyProtection="1">
      <alignment horizontal="center" vertical="center"/>
      <protection locked="0"/>
    </xf>
    <xf numFmtId="0" fontId="2" fillId="0" borderId="44" xfId="6" applyFont="1" applyBorder="1" applyAlignment="1" applyProtection="1">
      <alignment horizontal="center" vertical="center"/>
      <protection locked="0"/>
    </xf>
    <xf numFmtId="0" fontId="2" fillId="0" borderId="46" xfId="6" applyFont="1" applyBorder="1" applyAlignment="1" applyProtection="1">
      <alignment horizontal="center" vertical="center"/>
      <protection locked="0"/>
    </xf>
    <xf numFmtId="0" fontId="2" fillId="6" borderId="45" xfId="6" applyFont="1" applyFill="1" applyBorder="1" applyAlignment="1" applyProtection="1">
      <alignment horizontal="center" vertical="center"/>
      <protection locked="0"/>
    </xf>
    <xf numFmtId="0" fontId="2" fillId="6" borderId="44" xfId="6" applyFont="1" applyFill="1" applyBorder="1" applyAlignment="1" applyProtection="1">
      <alignment horizontal="center" vertical="center"/>
      <protection locked="0"/>
    </xf>
    <xf numFmtId="0" fontId="2" fillId="6" borderId="46" xfId="6" applyFont="1" applyFill="1" applyBorder="1" applyAlignment="1" applyProtection="1">
      <alignment horizontal="center" vertical="center"/>
      <protection locked="0"/>
    </xf>
    <xf numFmtId="0" fontId="2" fillId="5" borderId="3" xfId="6" applyFont="1" applyFill="1" applyBorder="1" applyAlignment="1">
      <alignment horizontal="center" vertical="center"/>
    </xf>
    <xf numFmtId="0" fontId="11" fillId="5" borderId="1" xfId="6" applyFont="1" applyFill="1" applyBorder="1" applyAlignment="1">
      <alignment horizontal="center" vertical="center"/>
    </xf>
    <xf numFmtId="0" fontId="11" fillId="5" borderId="2" xfId="6" applyFont="1" applyFill="1" applyBorder="1" applyAlignment="1">
      <alignment horizontal="center" vertical="center"/>
    </xf>
    <xf numFmtId="49" fontId="2" fillId="0" borderId="12" xfId="6" applyNumberFormat="1" applyFont="1" applyBorder="1" applyAlignment="1" applyProtection="1">
      <alignment horizontal="left" vertical="top" wrapText="1"/>
      <protection locked="0"/>
    </xf>
    <xf numFmtId="0" fontId="32" fillId="3" borderId="4" xfId="6" applyFont="1" applyFill="1" applyBorder="1" applyAlignment="1">
      <alignment horizontal="center" vertical="center"/>
    </xf>
    <xf numFmtId="0" fontId="32" fillId="3" borderId="5" xfId="6" applyFont="1" applyFill="1" applyBorder="1" applyAlignment="1">
      <alignment horizontal="center" vertical="center"/>
    </xf>
    <xf numFmtId="0" fontId="0" fillId="5" borderId="2" xfId="6" applyFill="1" applyBorder="1" applyAlignment="1">
      <alignment horizontal="center" vertical="center"/>
    </xf>
    <xf numFmtId="0" fontId="0" fillId="7" borderId="14" xfId="6" applyFill="1" applyBorder="1" applyAlignment="1" applyProtection="1">
      <alignment horizontal="center" vertical="center"/>
      <protection locked="0"/>
    </xf>
    <xf numFmtId="0" fontId="0" fillId="5" borderId="7" xfId="6" applyFill="1" applyBorder="1" applyAlignment="1">
      <alignment horizontal="center" vertical="center"/>
    </xf>
    <xf numFmtId="180" fontId="2" fillId="0" borderId="37" xfId="6" applyNumberFormat="1" applyFont="1" applyBorder="1" applyAlignment="1" applyProtection="1">
      <alignment horizontal="center" vertical="center"/>
      <protection locked="0"/>
    </xf>
    <xf numFmtId="180" fontId="2" fillId="0" borderId="25" xfId="6" applyNumberFormat="1" applyFont="1" applyBorder="1" applyAlignment="1" applyProtection="1">
      <alignment horizontal="center" vertical="center"/>
      <protection locked="0"/>
    </xf>
    <xf numFmtId="180" fontId="2" fillId="0" borderId="38" xfId="6" applyNumberFormat="1" applyFont="1" applyBorder="1" applyAlignment="1" applyProtection="1">
      <alignment horizontal="center" vertical="center"/>
      <protection locked="0"/>
    </xf>
    <xf numFmtId="180" fontId="2" fillId="0" borderId="39" xfId="6" applyNumberFormat="1" applyFont="1" applyBorder="1" applyAlignment="1" applyProtection="1">
      <alignment horizontal="center" vertical="center"/>
      <protection locked="0"/>
    </xf>
    <xf numFmtId="0" fontId="2" fillId="0" borderId="37" xfId="6" applyNumberFormat="1" applyFont="1" applyBorder="1" applyAlignment="1" applyProtection="1">
      <alignment horizontal="center" vertical="center"/>
      <protection locked="0"/>
    </xf>
    <xf numFmtId="0" fontId="2" fillId="0" borderId="25" xfId="6" applyNumberFormat="1" applyFont="1" applyBorder="1" applyAlignment="1" applyProtection="1">
      <alignment horizontal="center" vertical="center"/>
      <protection locked="0"/>
    </xf>
    <xf numFmtId="0" fontId="2" fillId="0" borderId="38" xfId="6" applyNumberFormat="1" applyFont="1" applyBorder="1" applyAlignment="1" applyProtection="1">
      <alignment horizontal="center" vertical="center"/>
      <protection locked="0"/>
    </xf>
    <xf numFmtId="0" fontId="2" fillId="0" borderId="39" xfId="6" applyNumberFormat="1" applyFont="1" applyBorder="1" applyAlignment="1" applyProtection="1">
      <alignment horizontal="center" vertical="center"/>
      <protection locked="0"/>
    </xf>
    <xf numFmtId="0" fontId="11" fillId="5" borderId="3" xfId="6" applyFont="1" applyFill="1" applyBorder="1" applyAlignment="1">
      <alignment horizontal="center" vertical="center"/>
    </xf>
    <xf numFmtId="0" fontId="32" fillId="3" borderId="6" xfId="6" applyFont="1" applyFill="1" applyBorder="1" applyAlignment="1">
      <alignment horizontal="center" vertical="center"/>
    </xf>
    <xf numFmtId="0" fontId="8" fillId="0" borderId="71" xfId="6" applyFont="1" applyBorder="1" applyAlignment="1" applyProtection="1">
      <alignment horizontal="center" vertical="center" shrinkToFit="1"/>
      <protection locked="0"/>
    </xf>
    <xf numFmtId="0" fontId="0" fillId="5" borderId="71" xfId="6" applyFill="1" applyBorder="1" applyAlignment="1">
      <alignment horizontal="center" vertical="center"/>
    </xf>
    <xf numFmtId="0" fontId="11" fillId="0" borderId="24" xfId="6" applyFont="1" applyBorder="1" applyAlignment="1" applyProtection="1">
      <alignment horizontal="left" vertical="center"/>
    </xf>
    <xf numFmtId="49" fontId="11" fillId="0" borderId="25" xfId="6" applyNumberFormat="1" applyFont="1" applyBorder="1" applyAlignment="1" applyProtection="1">
      <alignment horizontal="center" vertical="center"/>
      <protection locked="0"/>
    </xf>
    <xf numFmtId="0" fontId="16" fillId="0" borderId="29" xfId="6" applyFont="1" applyBorder="1" applyAlignment="1" applyProtection="1">
      <alignment horizontal="center" vertical="center"/>
      <protection locked="0"/>
    </xf>
    <xf numFmtId="49" fontId="11" fillId="0" borderId="26" xfId="6" applyNumberFormat="1" applyFont="1" applyBorder="1" applyAlignment="1" applyProtection="1">
      <alignment horizontal="center" vertical="center"/>
      <protection locked="0"/>
    </xf>
    <xf numFmtId="49" fontId="11" fillId="0" borderId="27" xfId="6" applyNumberFormat="1" applyFont="1" applyBorder="1" applyAlignment="1" applyProtection="1">
      <alignment horizontal="center" vertical="center"/>
      <protection locked="0"/>
    </xf>
    <xf numFmtId="49" fontId="11" fillId="0" borderId="28" xfId="6" applyNumberFormat="1" applyFont="1" applyBorder="1" applyAlignment="1" applyProtection="1">
      <alignment horizontal="left" vertical="center"/>
      <protection locked="0"/>
    </xf>
    <xf numFmtId="0" fontId="11" fillId="4" borderId="28" xfId="6" applyFont="1" applyFill="1" applyBorder="1" applyAlignment="1">
      <alignment horizontal="center" vertical="center"/>
    </xf>
    <xf numFmtId="0" fontId="11" fillId="4" borderId="24" xfId="6" applyFont="1" applyFill="1" applyBorder="1" applyAlignment="1" applyProtection="1">
      <alignment horizontal="left" vertical="center"/>
    </xf>
    <xf numFmtId="49" fontId="11" fillId="4" borderId="25" xfId="6" applyNumberFormat="1" applyFont="1" applyFill="1" applyBorder="1" applyAlignment="1" applyProtection="1">
      <alignment horizontal="center" vertical="center"/>
      <protection locked="0"/>
    </xf>
    <xf numFmtId="0" fontId="16" fillId="4" borderId="35" xfId="6" applyFont="1" applyFill="1" applyBorder="1" applyAlignment="1">
      <alignment horizontal="center" vertical="center"/>
    </xf>
    <xf numFmtId="49" fontId="11" fillId="4" borderId="26" xfId="6" applyNumberFormat="1" applyFont="1" applyFill="1" applyBorder="1" applyAlignment="1" applyProtection="1">
      <alignment horizontal="center" vertical="center"/>
      <protection locked="0"/>
    </xf>
    <xf numFmtId="49" fontId="11" fillId="4" borderId="27" xfId="6" applyNumberFormat="1" applyFont="1" applyFill="1" applyBorder="1" applyAlignment="1" applyProtection="1">
      <alignment horizontal="center" vertical="center"/>
      <protection locked="0"/>
    </xf>
    <xf numFmtId="0" fontId="0" fillId="5" borderId="9" xfId="6" applyFill="1" applyBorder="1" applyAlignment="1">
      <alignment horizontal="center" vertical="center"/>
    </xf>
    <xf numFmtId="180" fontId="2" fillId="0" borderId="45" xfId="6" applyNumberFormat="1" applyFont="1" applyBorder="1" applyAlignment="1" applyProtection="1">
      <alignment horizontal="center" vertical="center"/>
      <protection locked="0"/>
    </xf>
    <xf numFmtId="180" fontId="2" fillId="0" borderId="46" xfId="6" applyNumberFormat="1" applyFont="1" applyBorder="1" applyAlignment="1" applyProtection="1">
      <alignment horizontal="center" vertical="center"/>
      <protection locked="0"/>
    </xf>
    <xf numFmtId="0" fontId="2" fillId="0" borderId="45" xfId="6" applyNumberFormat="1" applyFont="1" applyBorder="1" applyAlignment="1" applyProtection="1">
      <alignment horizontal="center" vertical="center"/>
      <protection locked="0"/>
    </xf>
    <xf numFmtId="0" fontId="2" fillId="0" borderId="46" xfId="6" applyNumberFormat="1" applyFont="1" applyBorder="1" applyAlignment="1" applyProtection="1">
      <alignment horizontal="center" vertical="center"/>
      <protection locked="0"/>
    </xf>
    <xf numFmtId="0" fontId="2" fillId="0" borderId="0" xfId="6" applyFont="1" applyBorder="1" applyAlignment="1">
      <alignment horizontal="right" vertical="center"/>
    </xf>
    <xf numFmtId="0" fontId="2" fillId="4" borderId="3" xfId="6" applyFont="1" applyFill="1" applyBorder="1">
      <alignment vertical="center"/>
    </xf>
    <xf numFmtId="0" fontId="0" fillId="0" borderId="0" xfId="6" applyFont="1">
      <alignment vertical="center"/>
    </xf>
    <xf numFmtId="0" fontId="0" fillId="7" borderId="78" xfId="6" applyFill="1" applyBorder="1" applyAlignment="1" applyProtection="1">
      <alignment horizontal="center" vertical="center"/>
      <protection locked="0"/>
    </xf>
    <xf numFmtId="0" fontId="2" fillId="4" borderId="23" xfId="6" applyFont="1" applyFill="1" applyBorder="1">
      <alignment vertical="center"/>
    </xf>
    <xf numFmtId="0" fontId="8" fillId="0" borderId="24" xfId="6" applyFont="1" applyBorder="1" applyAlignment="1" applyProtection="1">
      <alignment horizontal="center" vertical="center" shrinkToFit="1"/>
      <protection locked="0"/>
    </xf>
    <xf numFmtId="0" fontId="0" fillId="5" borderId="81" xfId="6" applyFill="1" applyBorder="1">
      <alignment vertical="center"/>
    </xf>
    <xf numFmtId="0" fontId="11" fillId="0" borderId="28" xfId="6" applyFont="1" applyBorder="1" applyAlignment="1" applyProtection="1">
      <alignment horizontal="left" vertical="center"/>
    </xf>
    <xf numFmtId="0" fontId="2" fillId="0" borderId="82" xfId="6" applyFont="1" applyBorder="1" applyAlignment="1" applyProtection="1">
      <alignment horizontal="center" vertical="center"/>
      <protection locked="0"/>
    </xf>
    <xf numFmtId="0" fontId="11" fillId="0" borderId="27" xfId="6" applyFont="1" applyBorder="1" applyAlignment="1" applyProtection="1">
      <alignment horizontal="left" vertical="center"/>
    </xf>
    <xf numFmtId="49" fontId="11" fillId="0" borderId="29" xfId="6" applyNumberFormat="1" applyFont="1" applyBorder="1" applyAlignment="1" applyProtection="1">
      <alignment horizontal="center" vertical="center"/>
      <protection locked="0"/>
    </xf>
    <xf numFmtId="0" fontId="2" fillId="0" borderId="23" xfId="6" applyFont="1" applyBorder="1" applyAlignment="1" applyProtection="1">
      <alignment horizontal="center" vertical="center"/>
      <protection locked="0"/>
    </xf>
    <xf numFmtId="0" fontId="11" fillId="4" borderId="28" xfId="6" applyFont="1" applyFill="1" applyBorder="1" applyAlignment="1" applyProtection="1">
      <alignment horizontal="left" vertical="center"/>
    </xf>
    <xf numFmtId="0" fontId="2" fillId="4" borderId="23" xfId="6" applyFont="1" applyFill="1" applyBorder="1" applyAlignment="1">
      <alignment horizontal="center" vertical="center"/>
    </xf>
    <xf numFmtId="0" fontId="11" fillId="4" borderId="27" xfId="6" applyFont="1" applyFill="1" applyBorder="1" applyAlignment="1" applyProtection="1">
      <alignment horizontal="left" vertical="center"/>
    </xf>
    <xf numFmtId="49" fontId="11" fillId="4" borderId="29" xfId="6" applyNumberFormat="1" applyFont="1" applyFill="1" applyBorder="1" applyAlignment="1" applyProtection="1">
      <alignment horizontal="center" vertical="center"/>
      <protection locked="0"/>
    </xf>
    <xf numFmtId="0" fontId="2" fillId="4" borderId="45" xfId="6" applyFont="1" applyFill="1" applyBorder="1">
      <alignment vertical="center"/>
    </xf>
    <xf numFmtId="0" fontId="2" fillId="4" borderId="43" xfId="6" applyFont="1" applyFill="1" applyBorder="1">
      <alignment vertical="center"/>
    </xf>
    <xf numFmtId="0" fontId="2" fillId="4" borderId="46" xfId="6" applyFont="1" applyFill="1" applyBorder="1">
      <alignment vertical="center"/>
    </xf>
  </cellXfs>
  <cellStyles count="13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標準" xfId="6"/>
    <cellStyle name="通貨[0]" xfId="7" builtinId="7"/>
    <cellStyle name="桁区切り" xfId="8"/>
    <cellStyle name="通貨" xfId="9"/>
    <cellStyle name="桁区切り[0]" xfId="10"/>
    <cellStyle name="パーセント" xfId="11"/>
    <cellStyle name="通貨[0]" xfId="12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workbookViewId="0">
      <selection activeCell="C11" sqref="C11:D1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8.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/>
      <c r="D2" s="238"/>
      <c r="E2" s="238"/>
      <c r="F2" s="238"/>
      <c r="G2" s="238"/>
      <c r="H2" s="238"/>
      <c r="I2" s="327"/>
      <c r="J2" s="328" t="s">
        <v>2</v>
      </c>
      <c r="K2" s="329"/>
      <c r="L2" s="329"/>
      <c r="M2" s="329"/>
      <c r="N2" s="329"/>
      <c r="O2" s="330"/>
      <c r="P2" s="328" t="s">
        <v>3</v>
      </c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93" t="s">
        <v>4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8"/>
      <c r="AT2" s="426"/>
      <c r="AV2" s="427" t="s">
        <v>5</v>
      </c>
      <c r="AW2" t="s">
        <v>6</v>
      </c>
      <c r="AX2" t="s">
        <v>7</v>
      </c>
    </row>
    <row r="3" ht="24" customHeight="1" spans="1:51">
      <c r="A3" s="239" t="s">
        <v>8</v>
      </c>
      <c r="B3" s="240"/>
      <c r="C3" s="241" t="s">
        <v>9</v>
      </c>
      <c r="D3" s="242"/>
      <c r="E3" s="242"/>
      <c r="F3" s="242"/>
      <c r="G3" s="242"/>
      <c r="H3" s="242"/>
      <c r="I3" s="331"/>
      <c r="J3" s="332" t="s">
        <v>10</v>
      </c>
      <c r="K3" s="333"/>
      <c r="L3" s="333"/>
      <c r="M3" s="333"/>
      <c r="N3" s="333"/>
      <c r="O3" s="334"/>
      <c r="P3" s="335" t="s">
        <v>11</v>
      </c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94" t="s">
        <v>12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10</v>
      </c>
      <c r="AW3" t="s">
        <v>13</v>
      </c>
      <c r="AX3" t="s">
        <v>14</v>
      </c>
      <c r="AY3" t="s">
        <v>12</v>
      </c>
    </row>
    <row r="4" ht="20.1" customHeight="1" spans="1:51">
      <c r="A4" s="243" t="s">
        <v>15</v>
      </c>
      <c r="B4" s="244"/>
      <c r="C4" s="245">
        <v>431352547</v>
      </c>
      <c r="D4" s="246"/>
      <c r="E4" s="246"/>
      <c r="F4" s="246"/>
      <c r="G4" s="246"/>
      <c r="H4" s="246"/>
      <c r="I4" s="336"/>
      <c r="J4" s="337" t="s">
        <v>16</v>
      </c>
      <c r="K4" s="338"/>
      <c r="L4" s="338"/>
      <c r="M4" s="338"/>
      <c r="N4" s="338"/>
      <c r="O4" s="339"/>
      <c r="P4" s="340" t="s">
        <v>17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29"/>
      <c r="AV4" s="427" t="s">
        <v>18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19</v>
      </c>
      <c r="B5" s="248"/>
      <c r="C5" s="249"/>
      <c r="D5" s="250"/>
      <c r="E5" s="250"/>
      <c r="F5" s="250"/>
      <c r="G5" s="250"/>
      <c r="H5" s="250"/>
      <c r="I5" s="341"/>
      <c r="J5" s="342"/>
      <c r="K5" s="342"/>
      <c r="L5" s="342"/>
      <c r="M5" s="342"/>
      <c r="N5" s="342"/>
      <c r="O5" s="342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20</v>
      </c>
      <c r="AW5" t="s">
        <v>21</v>
      </c>
    </row>
    <row r="6" ht="22.5" customHeight="1" spans="1:46">
      <c r="A6" s="251" t="s">
        <v>22</v>
      </c>
      <c r="B6" s="252"/>
      <c r="C6" s="253" t="s">
        <v>23</v>
      </c>
      <c r="D6" s="254"/>
      <c r="E6" s="255" t="s">
        <v>24</v>
      </c>
      <c r="F6" s="256"/>
      <c r="G6" s="257" t="s">
        <v>25</v>
      </c>
      <c r="H6" s="257"/>
      <c r="I6" s="257"/>
      <c r="J6" s="257" t="s">
        <v>26</v>
      </c>
      <c r="K6" s="257"/>
      <c r="L6" s="257"/>
      <c r="M6" s="257" t="s">
        <v>27</v>
      </c>
      <c r="N6" s="257"/>
      <c r="O6" s="257"/>
      <c r="P6" s="344" t="s">
        <v>28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29</v>
      </c>
      <c r="AL6" s="407"/>
      <c r="AM6" s="407"/>
      <c r="AN6" s="407"/>
      <c r="AO6" s="407"/>
      <c r="AP6" s="407"/>
      <c r="AQ6" s="407"/>
      <c r="AR6" s="407"/>
      <c r="AS6" s="407"/>
      <c r="AT6" s="431" t="s">
        <v>30</v>
      </c>
    </row>
    <row r="7" ht="13.5" customHeight="1" spans="1:46">
      <c r="A7" s="251"/>
      <c r="B7" s="252"/>
      <c r="C7" s="258" t="s">
        <v>31</v>
      </c>
      <c r="D7" s="259"/>
      <c r="E7" s="260" t="s">
        <v>32</v>
      </c>
      <c r="F7" s="261"/>
      <c r="G7" s="262">
        <v>507314236</v>
      </c>
      <c r="H7" s="262"/>
      <c r="I7" s="262"/>
      <c r="J7" s="262">
        <v>294088</v>
      </c>
      <c r="K7" s="262"/>
      <c r="L7" s="262"/>
      <c r="M7" s="262"/>
      <c r="N7" s="262"/>
      <c r="O7" s="262"/>
      <c r="P7" s="345" t="s">
        <v>33</v>
      </c>
      <c r="Q7" s="366"/>
      <c r="R7" s="367" t="s">
        <v>34</v>
      </c>
      <c r="S7" s="367"/>
      <c r="T7" s="367"/>
      <c r="U7" s="367"/>
      <c r="V7" s="368" t="s">
        <v>35</v>
      </c>
      <c r="W7" s="369" t="s">
        <v>36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37</v>
      </c>
      <c r="AL7" s="409" t="s">
        <v>38</v>
      </c>
      <c r="AM7" s="409"/>
      <c r="AN7" s="409"/>
      <c r="AO7" s="409"/>
      <c r="AP7" s="409"/>
      <c r="AQ7" s="409"/>
      <c r="AR7" s="409"/>
      <c r="AS7" s="432" t="s">
        <v>39</v>
      </c>
      <c r="AT7" s="433">
        <v>42</v>
      </c>
    </row>
    <row r="8" ht="18" customHeight="1" spans="1:46">
      <c r="A8" s="251"/>
      <c r="B8" s="252"/>
      <c r="C8" s="263" t="s">
        <v>40</v>
      </c>
      <c r="D8" s="264"/>
      <c r="E8" s="265" t="s">
        <v>41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42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410"/>
      <c r="AK8" s="411" t="s">
        <v>43</v>
      </c>
      <c r="AL8" s="412"/>
      <c r="AM8" s="412"/>
      <c r="AN8" s="412"/>
      <c r="AO8" s="434" t="s">
        <v>35</v>
      </c>
      <c r="AP8" s="412" t="s">
        <v>44</v>
      </c>
      <c r="AQ8" s="412"/>
      <c r="AR8" s="412"/>
      <c r="AS8" s="435"/>
      <c r="AT8" s="433"/>
    </row>
    <row r="9" ht="14.45" customHeight="1" spans="1:46">
      <c r="A9" s="251" t="s">
        <v>45</v>
      </c>
      <c r="B9" s="252"/>
      <c r="C9" s="258" t="s">
        <v>31</v>
      </c>
      <c r="D9" s="259"/>
      <c r="E9" s="260" t="s">
        <v>46</v>
      </c>
      <c r="F9" s="261"/>
      <c r="G9" s="262">
        <v>513277588</v>
      </c>
      <c r="H9" s="262"/>
      <c r="I9" s="262"/>
      <c r="J9" s="262"/>
      <c r="K9" s="262"/>
      <c r="L9" s="262"/>
      <c r="M9" s="262"/>
      <c r="N9" s="262"/>
      <c r="O9" s="262"/>
      <c r="P9" s="345" t="s">
        <v>33</v>
      </c>
      <c r="Q9" s="366"/>
      <c r="R9" s="367" t="s">
        <v>34</v>
      </c>
      <c r="S9" s="367"/>
      <c r="T9" s="367"/>
      <c r="U9" s="367"/>
      <c r="V9" s="368" t="s">
        <v>35</v>
      </c>
      <c r="W9" s="369" t="s">
        <v>36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3"/>
      <c r="AK9" s="408" t="s">
        <v>37</v>
      </c>
      <c r="AL9" s="409" t="s">
        <v>38</v>
      </c>
      <c r="AM9" s="409"/>
      <c r="AN9" s="409"/>
      <c r="AO9" s="409"/>
      <c r="AP9" s="409"/>
      <c r="AQ9" s="409"/>
      <c r="AR9" s="409"/>
      <c r="AS9" s="432" t="s">
        <v>39</v>
      </c>
      <c r="AT9" s="436">
        <v>42</v>
      </c>
    </row>
    <row r="10" ht="18" customHeight="1" spans="1:46">
      <c r="A10" s="251"/>
      <c r="B10" s="252"/>
      <c r="C10" s="263" t="s">
        <v>40</v>
      </c>
      <c r="D10" s="264"/>
      <c r="E10" s="267" t="s">
        <v>47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 t="s">
        <v>42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0"/>
      <c r="AK10" s="411" t="s">
        <v>43</v>
      </c>
      <c r="AL10" s="412"/>
      <c r="AM10" s="412"/>
      <c r="AN10" s="412"/>
      <c r="AO10" s="434" t="s">
        <v>35</v>
      </c>
      <c r="AP10" s="412" t="s">
        <v>44</v>
      </c>
      <c r="AQ10" s="412"/>
      <c r="AR10" s="412"/>
      <c r="AS10" s="435"/>
      <c r="AT10" s="436"/>
    </row>
    <row r="11" ht="14.45" customHeight="1" spans="1:46">
      <c r="A11" s="251" t="s">
        <v>48</v>
      </c>
      <c r="B11" s="252"/>
      <c r="C11" s="258" t="s">
        <v>49</v>
      </c>
      <c r="D11" s="259"/>
      <c r="E11" s="260" t="s">
        <v>50</v>
      </c>
      <c r="F11" s="261"/>
      <c r="G11" s="262">
        <v>506021115</v>
      </c>
      <c r="H11" s="262"/>
      <c r="I11" s="262"/>
      <c r="J11" s="262">
        <v>12411</v>
      </c>
      <c r="K11" s="262"/>
      <c r="L11" s="262"/>
      <c r="M11" s="262">
        <v>386091</v>
      </c>
      <c r="N11" s="262"/>
      <c r="O11" s="262"/>
      <c r="P11" s="345" t="s">
        <v>33</v>
      </c>
      <c r="Q11" s="366"/>
      <c r="R11" s="367" t="s">
        <v>34</v>
      </c>
      <c r="S11" s="367"/>
      <c r="T11" s="367"/>
      <c r="U11" s="367"/>
      <c r="V11" s="368" t="s">
        <v>35</v>
      </c>
      <c r="W11" s="369" t="s">
        <v>36</v>
      </c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3"/>
      <c r="AK11" s="408" t="s">
        <v>37</v>
      </c>
      <c r="AL11" s="409" t="s">
        <v>38</v>
      </c>
      <c r="AM11" s="409"/>
      <c r="AN11" s="409"/>
      <c r="AO11" s="409"/>
      <c r="AP11" s="409"/>
      <c r="AQ11" s="409"/>
      <c r="AR11" s="409"/>
      <c r="AS11" s="432" t="s">
        <v>39</v>
      </c>
      <c r="AT11" s="436"/>
    </row>
    <row r="12" ht="18" customHeight="1" spans="1:46">
      <c r="A12" s="251"/>
      <c r="B12" s="252"/>
      <c r="C12" s="263" t="s">
        <v>51</v>
      </c>
      <c r="D12" s="264"/>
      <c r="E12" s="265" t="s">
        <v>52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 t="s">
        <v>53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0"/>
      <c r="AK12" s="411" t="s">
        <v>43</v>
      </c>
      <c r="AL12" s="412"/>
      <c r="AM12" s="412"/>
      <c r="AN12" s="412"/>
      <c r="AO12" s="434" t="s">
        <v>35</v>
      </c>
      <c r="AP12" s="412" t="s">
        <v>54</v>
      </c>
      <c r="AQ12" s="412"/>
      <c r="AR12" s="412"/>
      <c r="AS12" s="435"/>
      <c r="AT12" s="436"/>
    </row>
    <row r="13" customHeight="1" spans="1:46">
      <c r="A13" s="251" t="s">
        <v>55</v>
      </c>
      <c r="B13" s="252"/>
      <c r="C13" s="268"/>
      <c r="D13" s="259"/>
      <c r="E13" s="259"/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9"/>
      <c r="D14" s="264"/>
      <c r="E14" s="264"/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70" t="s">
        <v>56</v>
      </c>
      <c r="B15" s="252"/>
      <c r="C15" s="258" t="s">
        <v>31</v>
      </c>
      <c r="D15" s="259"/>
      <c r="E15" s="260" t="s">
        <v>32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33</v>
      </c>
      <c r="Q15" s="366"/>
      <c r="R15" s="367" t="s">
        <v>34</v>
      </c>
      <c r="S15" s="367"/>
      <c r="T15" s="367"/>
      <c r="U15" s="367"/>
      <c r="V15" s="368" t="s">
        <v>35</v>
      </c>
      <c r="W15" s="369" t="s">
        <v>36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3"/>
      <c r="AK15" s="408" t="s">
        <v>37</v>
      </c>
      <c r="AL15" s="409" t="s">
        <v>38</v>
      </c>
      <c r="AM15" s="409"/>
      <c r="AN15" s="409"/>
      <c r="AO15" s="409"/>
      <c r="AP15" s="409"/>
      <c r="AQ15" s="409"/>
      <c r="AR15" s="409"/>
      <c r="AS15" s="432" t="s">
        <v>39</v>
      </c>
      <c r="AT15" s="436"/>
    </row>
    <row r="16" ht="18" customHeight="1" spans="1:46">
      <c r="A16" s="251"/>
      <c r="B16" s="252"/>
      <c r="C16" s="263" t="s">
        <v>57</v>
      </c>
      <c r="D16" s="264"/>
      <c r="E16" s="267" t="s">
        <v>41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42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0"/>
      <c r="AK16" s="411" t="s">
        <v>43</v>
      </c>
      <c r="AL16" s="412"/>
      <c r="AM16" s="412"/>
      <c r="AN16" s="412"/>
      <c r="AO16" s="434" t="s">
        <v>35</v>
      </c>
      <c r="AP16" s="412" t="s">
        <v>44</v>
      </c>
      <c r="AQ16" s="412"/>
      <c r="AR16" s="412"/>
      <c r="AS16" s="435"/>
      <c r="AT16" s="436"/>
    </row>
    <row r="17" spans="1:46">
      <c r="A17" s="251" t="s">
        <v>58</v>
      </c>
      <c r="B17" s="252"/>
      <c r="C17" s="271" t="str">
        <f>IF(P16="","",P16)</f>
        <v>安房郡鋸南町竜島911-12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349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350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59</v>
      </c>
      <c r="B19" s="252"/>
      <c r="C19" s="271" t="str">
        <f>IF(AL15="","",AL15&amp;"-"&amp;AK16&amp;"-"&amp;AP16)</f>
        <v>0470-55-3317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350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350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60</v>
      </c>
      <c r="B21" s="252"/>
      <c r="C21" s="272">
        <v>90</v>
      </c>
      <c r="D21" s="273"/>
      <c r="E21" s="273">
        <v>2334</v>
      </c>
      <c r="F21" s="273"/>
      <c r="G21" s="273">
        <v>2495</v>
      </c>
      <c r="H21" s="273"/>
      <c r="I21" s="351"/>
      <c r="J21" s="351"/>
      <c r="K21" s="351"/>
      <c r="L21" s="351"/>
      <c r="M21" s="351"/>
      <c r="N21" s="351"/>
      <c r="O21" s="352"/>
      <c r="P21" s="350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4"/>
      <c r="B22" s="275"/>
      <c r="C22" s="276"/>
      <c r="D22" s="277"/>
      <c r="E22" s="277"/>
      <c r="F22" s="277"/>
      <c r="G22" s="277"/>
      <c r="H22" s="277"/>
      <c r="I22" s="353"/>
      <c r="J22" s="353"/>
      <c r="K22" s="353"/>
      <c r="L22" s="353"/>
      <c r="M22" s="353"/>
      <c r="N22" s="353"/>
      <c r="O22" s="354"/>
      <c r="P22" s="355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8" t="s">
        <v>61</v>
      </c>
      <c r="B23" s="279" t="s">
        <v>62</v>
      </c>
      <c r="C23" s="280" t="s">
        <v>63</v>
      </c>
      <c r="D23" s="281"/>
      <c r="E23" s="282" t="s">
        <v>64</v>
      </c>
      <c r="F23" s="283"/>
      <c r="G23" s="279" t="s">
        <v>65</v>
      </c>
      <c r="H23" s="279"/>
      <c r="I23" s="279" t="s">
        <v>66</v>
      </c>
      <c r="J23" s="279"/>
      <c r="K23" s="279"/>
      <c r="L23" s="279"/>
      <c r="M23" s="279" t="s">
        <v>67</v>
      </c>
      <c r="N23" s="279"/>
      <c r="O23" s="279"/>
      <c r="P23" s="356" t="s">
        <v>68</v>
      </c>
      <c r="Q23" s="279"/>
      <c r="R23" s="279"/>
      <c r="S23" s="279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4"/>
      <c r="B24" s="252"/>
      <c r="C24" s="285" t="s">
        <v>69</v>
      </c>
      <c r="D24" s="286"/>
      <c r="E24" s="287" t="s">
        <v>70</v>
      </c>
      <c r="F24" s="288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71</v>
      </c>
      <c r="Z24" s="363"/>
      <c r="AA24" s="363"/>
      <c r="AB24" s="363"/>
      <c r="AC24" s="363"/>
      <c r="AD24" s="363"/>
      <c r="AE24" s="363"/>
      <c r="AF24" s="363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9">
        <v>1</v>
      </c>
      <c r="B25" s="290" t="s">
        <v>72</v>
      </c>
      <c r="C25" s="268" t="s">
        <v>73</v>
      </c>
      <c r="D25" s="259"/>
      <c r="E25" s="259" t="s">
        <v>74</v>
      </c>
      <c r="F25" s="261"/>
      <c r="G25" s="291">
        <v>5</v>
      </c>
      <c r="H25" s="292"/>
      <c r="I25" s="291" t="s">
        <v>75</v>
      </c>
      <c r="J25" s="357"/>
      <c r="K25" s="357"/>
      <c r="L25" s="292"/>
      <c r="M25" s="291">
        <v>512530086</v>
      </c>
      <c r="N25" s="357"/>
      <c r="O25" s="292"/>
      <c r="P25" s="291">
        <v>138</v>
      </c>
      <c r="Q25" s="357"/>
      <c r="R25" s="357"/>
      <c r="S25" s="357"/>
      <c r="T25" s="381"/>
      <c r="U25" s="36"/>
      <c r="V25" s="36"/>
      <c r="W25" s="36"/>
      <c r="X25" s="36"/>
      <c r="Y25" s="396">
        <v>6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3"/>
      <c r="B26" s="294"/>
      <c r="C26" s="269" t="s">
        <v>76</v>
      </c>
      <c r="D26" s="264"/>
      <c r="E26" s="264" t="s">
        <v>77</v>
      </c>
      <c r="F26" s="266"/>
      <c r="G26" s="295"/>
      <c r="H26" s="296"/>
      <c r="I26" s="295"/>
      <c r="J26" s="358"/>
      <c r="K26" s="358"/>
      <c r="L26" s="296"/>
      <c r="M26" s="295"/>
      <c r="N26" s="358"/>
      <c r="O26" s="296"/>
      <c r="P26" s="295"/>
      <c r="Q26" s="358"/>
      <c r="R26" s="358"/>
      <c r="S26" s="358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9">
        <v>2</v>
      </c>
      <c r="B27" s="290">
        <v>2</v>
      </c>
      <c r="C27" s="268" t="s">
        <v>78</v>
      </c>
      <c r="D27" s="259"/>
      <c r="E27" s="259" t="s">
        <v>79</v>
      </c>
      <c r="F27" s="261"/>
      <c r="G27" s="291">
        <v>5</v>
      </c>
      <c r="H27" s="292"/>
      <c r="I27" s="291" t="s">
        <v>75</v>
      </c>
      <c r="J27" s="357"/>
      <c r="K27" s="357"/>
      <c r="L27" s="292"/>
      <c r="M27" s="291">
        <v>513276537</v>
      </c>
      <c r="N27" s="357"/>
      <c r="O27" s="292"/>
      <c r="P27" s="291">
        <v>151</v>
      </c>
      <c r="Q27" s="357"/>
      <c r="R27" s="357"/>
      <c r="S27" s="357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3"/>
      <c r="B28" s="294"/>
      <c r="C28" s="269" t="s">
        <v>80</v>
      </c>
      <c r="D28" s="264"/>
      <c r="E28" s="264" t="s">
        <v>81</v>
      </c>
      <c r="F28" s="266"/>
      <c r="G28" s="295"/>
      <c r="H28" s="296"/>
      <c r="I28" s="295"/>
      <c r="J28" s="358"/>
      <c r="K28" s="358"/>
      <c r="L28" s="296"/>
      <c r="M28" s="295"/>
      <c r="N28" s="358"/>
      <c r="O28" s="296"/>
      <c r="P28" s="295"/>
      <c r="Q28" s="358"/>
      <c r="R28" s="358"/>
      <c r="S28" s="358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9">
        <v>3</v>
      </c>
      <c r="B29" s="290">
        <v>3</v>
      </c>
      <c r="C29" s="268" t="s">
        <v>82</v>
      </c>
      <c r="D29" s="259"/>
      <c r="E29" s="259" t="s">
        <v>83</v>
      </c>
      <c r="F29" s="261"/>
      <c r="G29" s="291">
        <v>5</v>
      </c>
      <c r="H29" s="292"/>
      <c r="I29" s="291" t="s">
        <v>75</v>
      </c>
      <c r="J29" s="357"/>
      <c r="K29" s="357"/>
      <c r="L29" s="292"/>
      <c r="M29" s="291">
        <v>514796801</v>
      </c>
      <c r="N29" s="357"/>
      <c r="O29" s="292"/>
      <c r="P29" s="291">
        <v>149</v>
      </c>
      <c r="Q29" s="357"/>
      <c r="R29" s="357"/>
      <c r="S29" s="357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3"/>
      <c r="B30" s="294"/>
      <c r="C30" s="269" t="s">
        <v>84</v>
      </c>
      <c r="D30" s="264"/>
      <c r="E30" s="264" t="s">
        <v>85</v>
      </c>
      <c r="F30" s="266"/>
      <c r="G30" s="295"/>
      <c r="H30" s="296"/>
      <c r="I30" s="295"/>
      <c r="J30" s="358"/>
      <c r="K30" s="358"/>
      <c r="L30" s="296"/>
      <c r="M30" s="295"/>
      <c r="N30" s="358"/>
      <c r="O30" s="296"/>
      <c r="P30" s="295"/>
      <c r="Q30" s="358"/>
      <c r="R30" s="358"/>
      <c r="S30" s="358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9">
        <v>4</v>
      </c>
      <c r="B31" s="290">
        <v>4</v>
      </c>
      <c r="C31" s="268" t="s">
        <v>86</v>
      </c>
      <c r="D31" s="259"/>
      <c r="E31" s="259" t="s">
        <v>87</v>
      </c>
      <c r="F31" s="261"/>
      <c r="G31" s="291">
        <v>5</v>
      </c>
      <c r="H31" s="292"/>
      <c r="I31" s="291" t="s">
        <v>75</v>
      </c>
      <c r="J31" s="357"/>
      <c r="K31" s="357"/>
      <c r="L31" s="292"/>
      <c r="M31" s="291">
        <v>514796815</v>
      </c>
      <c r="N31" s="357"/>
      <c r="O31" s="292"/>
      <c r="P31" s="291">
        <v>137</v>
      </c>
      <c r="Q31" s="357"/>
      <c r="R31" s="357"/>
      <c r="S31" s="357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3"/>
      <c r="B32" s="294"/>
      <c r="C32" s="269" t="s">
        <v>88</v>
      </c>
      <c r="D32" s="264"/>
      <c r="E32" s="264" t="s">
        <v>89</v>
      </c>
      <c r="F32" s="266"/>
      <c r="G32" s="295"/>
      <c r="H32" s="296"/>
      <c r="I32" s="295"/>
      <c r="J32" s="358"/>
      <c r="K32" s="358"/>
      <c r="L32" s="296"/>
      <c r="M32" s="295"/>
      <c r="N32" s="358"/>
      <c r="O32" s="296"/>
      <c r="P32" s="295"/>
      <c r="Q32" s="358"/>
      <c r="R32" s="358"/>
      <c r="S32" s="358"/>
      <c r="T32" s="382"/>
      <c r="U32" s="36"/>
      <c r="V32" s="36"/>
      <c r="W32" s="36"/>
      <c r="X32" s="36"/>
      <c r="Y32" s="395" t="s">
        <v>90</v>
      </c>
      <c r="Z32" s="363"/>
      <c r="AA32" s="363"/>
      <c r="AB32" s="363"/>
      <c r="AC32" s="363"/>
      <c r="AD32" s="363"/>
      <c r="AE32" s="363"/>
      <c r="AF32" s="363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9">
        <v>5</v>
      </c>
      <c r="B33" s="290">
        <v>5</v>
      </c>
      <c r="C33" s="268" t="s">
        <v>91</v>
      </c>
      <c r="D33" s="259"/>
      <c r="E33" s="259" t="s">
        <v>92</v>
      </c>
      <c r="F33" s="261"/>
      <c r="G33" s="291">
        <v>4</v>
      </c>
      <c r="H33" s="292"/>
      <c r="I33" s="291" t="s">
        <v>75</v>
      </c>
      <c r="J33" s="357"/>
      <c r="K33" s="357"/>
      <c r="L33" s="292"/>
      <c r="M33" s="291">
        <v>515530262</v>
      </c>
      <c r="N33" s="357"/>
      <c r="O33" s="292"/>
      <c r="P33" s="291">
        <v>135</v>
      </c>
      <c r="Q33" s="357"/>
      <c r="R33" s="357"/>
      <c r="S33" s="357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3"/>
      <c r="B34" s="294"/>
      <c r="C34" s="269" t="s">
        <v>93</v>
      </c>
      <c r="D34" s="264"/>
      <c r="E34" s="264" t="s">
        <v>94</v>
      </c>
      <c r="F34" s="266"/>
      <c r="G34" s="295"/>
      <c r="H34" s="296"/>
      <c r="I34" s="295"/>
      <c r="J34" s="358"/>
      <c r="K34" s="358"/>
      <c r="L34" s="296"/>
      <c r="M34" s="295"/>
      <c r="N34" s="358"/>
      <c r="O34" s="296"/>
      <c r="P34" s="295"/>
      <c r="Q34" s="358"/>
      <c r="R34" s="358"/>
      <c r="S34" s="358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9">
        <v>6</v>
      </c>
      <c r="B35" s="290">
        <v>6</v>
      </c>
      <c r="C35" s="268" t="s">
        <v>95</v>
      </c>
      <c r="D35" s="259"/>
      <c r="E35" s="259" t="s">
        <v>96</v>
      </c>
      <c r="F35" s="261"/>
      <c r="G35" s="291">
        <v>4</v>
      </c>
      <c r="H35" s="292"/>
      <c r="I35" s="291" t="s">
        <v>75</v>
      </c>
      <c r="J35" s="357"/>
      <c r="K35" s="357"/>
      <c r="L35" s="292"/>
      <c r="M35" s="291">
        <v>515527266</v>
      </c>
      <c r="N35" s="357"/>
      <c r="O35" s="292"/>
      <c r="P35" s="291">
        <v>137</v>
      </c>
      <c r="Q35" s="357"/>
      <c r="R35" s="357"/>
      <c r="S35" s="357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3"/>
      <c r="B36" s="294"/>
      <c r="C36" s="269" t="s">
        <v>97</v>
      </c>
      <c r="D36" s="264"/>
      <c r="E36" s="264" t="s">
        <v>98</v>
      </c>
      <c r="F36" s="266"/>
      <c r="G36" s="295"/>
      <c r="H36" s="296"/>
      <c r="I36" s="295"/>
      <c r="J36" s="358"/>
      <c r="K36" s="358"/>
      <c r="L36" s="296"/>
      <c r="M36" s="295"/>
      <c r="N36" s="358"/>
      <c r="O36" s="296"/>
      <c r="P36" s="295"/>
      <c r="Q36" s="358"/>
      <c r="R36" s="358"/>
      <c r="S36" s="358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9">
        <v>7</v>
      </c>
      <c r="B37" s="290">
        <v>7</v>
      </c>
      <c r="C37" s="268" t="s">
        <v>99</v>
      </c>
      <c r="D37" s="259"/>
      <c r="E37" s="259" t="s">
        <v>100</v>
      </c>
      <c r="F37" s="261"/>
      <c r="G37" s="291">
        <v>3</v>
      </c>
      <c r="H37" s="292"/>
      <c r="I37" s="291" t="s">
        <v>75</v>
      </c>
      <c r="J37" s="357"/>
      <c r="K37" s="357"/>
      <c r="L37" s="292"/>
      <c r="M37" s="291">
        <v>516088301</v>
      </c>
      <c r="N37" s="357"/>
      <c r="O37" s="292"/>
      <c r="P37" s="291">
        <v>130</v>
      </c>
      <c r="Q37" s="357"/>
      <c r="R37" s="357"/>
      <c r="S37" s="357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3"/>
      <c r="B38" s="294"/>
      <c r="C38" s="269" t="s">
        <v>101</v>
      </c>
      <c r="D38" s="264"/>
      <c r="E38" s="264" t="s">
        <v>102</v>
      </c>
      <c r="F38" s="266"/>
      <c r="G38" s="295"/>
      <c r="H38" s="296"/>
      <c r="I38" s="295"/>
      <c r="J38" s="358"/>
      <c r="K38" s="358"/>
      <c r="L38" s="296"/>
      <c r="M38" s="295"/>
      <c r="N38" s="358"/>
      <c r="O38" s="296"/>
      <c r="P38" s="295"/>
      <c r="Q38" s="358"/>
      <c r="R38" s="358"/>
      <c r="S38" s="358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9">
        <v>8</v>
      </c>
      <c r="B39" s="290">
        <v>8</v>
      </c>
      <c r="C39" s="268" t="s">
        <v>103</v>
      </c>
      <c r="D39" s="259"/>
      <c r="E39" s="259" t="s">
        <v>104</v>
      </c>
      <c r="F39" s="261"/>
      <c r="G39" s="291">
        <v>3</v>
      </c>
      <c r="H39" s="292"/>
      <c r="I39" s="291" t="s">
        <v>75</v>
      </c>
      <c r="J39" s="357"/>
      <c r="K39" s="357"/>
      <c r="L39" s="292"/>
      <c r="M39" s="291">
        <v>516088007</v>
      </c>
      <c r="N39" s="357"/>
      <c r="O39" s="292"/>
      <c r="P39" s="291">
        <v>132</v>
      </c>
      <c r="Q39" s="357"/>
      <c r="R39" s="357"/>
      <c r="S39" s="357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3"/>
      <c r="B40" s="294"/>
      <c r="C40" s="269" t="s">
        <v>105</v>
      </c>
      <c r="D40" s="264"/>
      <c r="E40" s="264" t="s">
        <v>106</v>
      </c>
      <c r="F40" s="266"/>
      <c r="G40" s="295"/>
      <c r="H40" s="296"/>
      <c r="I40" s="295"/>
      <c r="J40" s="358"/>
      <c r="K40" s="358"/>
      <c r="L40" s="296"/>
      <c r="M40" s="295"/>
      <c r="N40" s="358"/>
      <c r="O40" s="296"/>
      <c r="P40" s="295"/>
      <c r="Q40" s="358"/>
      <c r="R40" s="358"/>
      <c r="S40" s="358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9">
        <v>9</v>
      </c>
      <c r="B41" s="290">
        <v>9</v>
      </c>
      <c r="C41" s="268" t="s">
        <v>86</v>
      </c>
      <c r="D41" s="259"/>
      <c r="E41" s="259" t="s">
        <v>107</v>
      </c>
      <c r="F41" s="261"/>
      <c r="G41" s="291">
        <v>2</v>
      </c>
      <c r="H41" s="292"/>
      <c r="I41" s="291" t="s">
        <v>75</v>
      </c>
      <c r="J41" s="357"/>
      <c r="K41" s="357"/>
      <c r="L41" s="292"/>
      <c r="M41" s="291">
        <v>514930659</v>
      </c>
      <c r="N41" s="357"/>
      <c r="O41" s="292"/>
      <c r="P41" s="291">
        <v>121</v>
      </c>
      <c r="Q41" s="357"/>
      <c r="R41" s="357"/>
      <c r="S41" s="357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3"/>
      <c r="B42" s="294"/>
      <c r="C42" s="269" t="s">
        <v>88</v>
      </c>
      <c r="D42" s="264"/>
      <c r="E42" s="264" t="s">
        <v>108</v>
      </c>
      <c r="F42" s="266"/>
      <c r="G42" s="295"/>
      <c r="H42" s="296"/>
      <c r="I42" s="295"/>
      <c r="J42" s="358"/>
      <c r="K42" s="358"/>
      <c r="L42" s="296"/>
      <c r="M42" s="295"/>
      <c r="N42" s="358"/>
      <c r="O42" s="296"/>
      <c r="P42" s="295"/>
      <c r="Q42" s="358"/>
      <c r="R42" s="358"/>
      <c r="S42" s="358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9">
        <v>10</v>
      </c>
      <c r="B43" s="290">
        <v>10</v>
      </c>
      <c r="C43" s="268" t="s">
        <v>109</v>
      </c>
      <c r="D43" s="259"/>
      <c r="E43" s="259" t="s">
        <v>110</v>
      </c>
      <c r="F43" s="261"/>
      <c r="G43" s="291">
        <v>2</v>
      </c>
      <c r="H43" s="292"/>
      <c r="I43" s="291" t="s">
        <v>75</v>
      </c>
      <c r="J43" s="357"/>
      <c r="K43" s="357"/>
      <c r="L43" s="292"/>
      <c r="M43" s="291">
        <v>514930668</v>
      </c>
      <c r="N43" s="357"/>
      <c r="O43" s="292"/>
      <c r="P43" s="291">
        <v>132</v>
      </c>
      <c r="Q43" s="357"/>
      <c r="R43" s="357"/>
      <c r="S43" s="357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3"/>
      <c r="B44" s="294"/>
      <c r="C44" s="269" t="s">
        <v>111</v>
      </c>
      <c r="D44" s="264"/>
      <c r="E44" s="264" t="s">
        <v>112</v>
      </c>
      <c r="F44" s="266"/>
      <c r="G44" s="295"/>
      <c r="H44" s="296"/>
      <c r="I44" s="295"/>
      <c r="J44" s="358"/>
      <c r="K44" s="358"/>
      <c r="L44" s="296"/>
      <c r="M44" s="295"/>
      <c r="N44" s="358"/>
      <c r="O44" s="296"/>
      <c r="P44" s="295"/>
      <c r="Q44" s="358"/>
      <c r="R44" s="358"/>
      <c r="S44" s="358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9">
        <v>11</v>
      </c>
      <c r="B45" s="290">
        <v>11</v>
      </c>
      <c r="C45" s="268" t="s">
        <v>103</v>
      </c>
      <c r="D45" s="259"/>
      <c r="E45" s="259" t="s">
        <v>113</v>
      </c>
      <c r="F45" s="261"/>
      <c r="G45" s="291">
        <v>2</v>
      </c>
      <c r="H45" s="292"/>
      <c r="I45" s="291" t="s">
        <v>75</v>
      </c>
      <c r="J45" s="357"/>
      <c r="K45" s="357"/>
      <c r="L45" s="292"/>
      <c r="M45" s="291">
        <v>516088168</v>
      </c>
      <c r="N45" s="357"/>
      <c r="O45" s="292"/>
      <c r="P45" s="291">
        <v>126</v>
      </c>
      <c r="Q45" s="357"/>
      <c r="R45" s="357"/>
      <c r="S45" s="357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3"/>
      <c r="B46" s="294"/>
      <c r="C46" s="269" t="s">
        <v>105</v>
      </c>
      <c r="D46" s="264"/>
      <c r="E46" s="264" t="s">
        <v>114</v>
      </c>
      <c r="F46" s="266"/>
      <c r="G46" s="295"/>
      <c r="H46" s="296"/>
      <c r="I46" s="295"/>
      <c r="J46" s="358"/>
      <c r="K46" s="358"/>
      <c r="L46" s="296"/>
      <c r="M46" s="295"/>
      <c r="N46" s="358"/>
      <c r="O46" s="296"/>
      <c r="P46" s="295"/>
      <c r="Q46" s="358"/>
      <c r="R46" s="358"/>
      <c r="S46" s="358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9">
        <v>12</v>
      </c>
      <c r="B47" s="290"/>
      <c r="C47" s="268"/>
      <c r="D47" s="259"/>
      <c r="E47" s="259"/>
      <c r="F47" s="261"/>
      <c r="G47" s="291"/>
      <c r="H47" s="292"/>
      <c r="I47" s="291"/>
      <c r="J47" s="357"/>
      <c r="K47" s="357"/>
      <c r="L47" s="292"/>
      <c r="M47" s="291"/>
      <c r="N47" s="357"/>
      <c r="O47" s="292"/>
      <c r="P47" s="291"/>
      <c r="Q47" s="357"/>
      <c r="R47" s="357"/>
      <c r="S47" s="357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7"/>
      <c r="B48" s="298"/>
      <c r="C48" s="299"/>
      <c r="D48" s="300"/>
      <c r="E48" s="300"/>
      <c r="F48" s="301"/>
      <c r="G48" s="302"/>
      <c r="H48" s="303"/>
      <c r="I48" s="302"/>
      <c r="J48" s="359"/>
      <c r="K48" s="359"/>
      <c r="L48" s="303"/>
      <c r="M48" s="302"/>
      <c r="N48" s="359"/>
      <c r="O48" s="303"/>
      <c r="P48" s="302"/>
      <c r="Q48" s="359"/>
      <c r="R48" s="359"/>
      <c r="S48" s="359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4">
        <v>13</v>
      </c>
      <c r="B49" s="305"/>
      <c r="C49" s="306"/>
      <c r="D49" s="307"/>
      <c r="E49" s="307"/>
      <c r="F49" s="308"/>
      <c r="G49" s="309"/>
      <c r="H49" s="310"/>
      <c r="I49" s="309"/>
      <c r="J49" s="360"/>
      <c r="K49" s="360"/>
      <c r="L49" s="310"/>
      <c r="M49" s="309"/>
      <c r="N49" s="360"/>
      <c r="O49" s="310"/>
      <c r="P49" s="309"/>
      <c r="Q49" s="360"/>
      <c r="R49" s="360"/>
      <c r="S49" s="360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1"/>
      <c r="C50" s="312"/>
      <c r="D50" s="313"/>
      <c r="E50" s="313"/>
      <c r="F50" s="314"/>
      <c r="G50" s="315"/>
      <c r="H50" s="316"/>
      <c r="I50" s="315"/>
      <c r="J50" s="361"/>
      <c r="K50" s="361"/>
      <c r="L50" s="316"/>
      <c r="M50" s="315"/>
      <c r="N50" s="361"/>
      <c r="O50" s="316"/>
      <c r="P50" s="315"/>
      <c r="Q50" s="361"/>
      <c r="R50" s="361"/>
      <c r="S50" s="361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5"/>
      <c r="C51" s="306"/>
      <c r="D51" s="307"/>
      <c r="E51" s="307"/>
      <c r="F51" s="308"/>
      <c r="G51" s="309"/>
      <c r="H51" s="310"/>
      <c r="I51" s="309"/>
      <c r="J51" s="360"/>
      <c r="K51" s="360"/>
      <c r="L51" s="310"/>
      <c r="M51" s="309"/>
      <c r="N51" s="360"/>
      <c r="O51" s="310"/>
      <c r="P51" s="309"/>
      <c r="Q51" s="360"/>
      <c r="R51" s="360"/>
      <c r="S51" s="360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4"/>
      <c r="B52" s="317"/>
      <c r="C52" s="318"/>
      <c r="D52" s="319"/>
      <c r="E52" s="319"/>
      <c r="F52" s="320"/>
      <c r="G52" s="321"/>
      <c r="H52" s="322"/>
      <c r="I52" s="321"/>
      <c r="J52" s="362"/>
      <c r="K52" s="362"/>
      <c r="L52" s="322"/>
      <c r="M52" s="321"/>
      <c r="N52" s="362"/>
      <c r="O52" s="322"/>
      <c r="P52" s="321"/>
      <c r="Q52" s="362"/>
      <c r="R52" s="362"/>
      <c r="S52" s="362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115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7"/>
      <c r="U54" s="116"/>
      <c r="V54" s="388" t="s">
        <v>116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5" t="s">
        <v>117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0"/>
      <c r="U55" s="116"/>
      <c r="V55" s="391">
        <f>LEN(A55)</f>
        <v>40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121</v>
      </c>
      <c r="K5" s="57"/>
      <c r="L5" s="57"/>
      <c r="M5" s="57"/>
      <c r="N5" s="57"/>
      <c r="O5" s="58"/>
    </row>
    <row r="6" ht="12" customHeight="1" spans="1:15">
      <c r="A6" s="38" t="s">
        <v>22</v>
      </c>
      <c r="B6" s="38"/>
      <c r="C6" s="44" t="str">
        <f>IF(入力!C8="","",入力!C8&amp;"　"&amp;入力!E8)</f>
        <v>高名　晴久</v>
      </c>
      <c r="D6" s="45"/>
      <c r="E6" s="45"/>
      <c r="F6" s="45"/>
      <c r="G6" s="46" t="s">
        <v>25</v>
      </c>
      <c r="H6" s="46"/>
      <c r="I6" s="46"/>
      <c r="J6" s="46" t="s">
        <v>26</v>
      </c>
      <c r="K6" s="46"/>
      <c r="L6" s="46"/>
      <c r="M6" s="46" t="s">
        <v>27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507314236</v>
      </c>
      <c r="H7" s="49"/>
      <c r="I7" s="49"/>
      <c r="J7" s="49">
        <f>IF(入力!J7="","",入力!J7)</f>
        <v>294088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45</v>
      </c>
      <c r="B9" s="38"/>
      <c r="C9" s="44" t="str">
        <f>IF(入力!C10="","",入力!C10&amp;"　"&amp;入力!E10)</f>
        <v>高名　じゅん</v>
      </c>
      <c r="D9" s="45"/>
      <c r="E9" s="45"/>
      <c r="F9" s="45"/>
      <c r="G9" s="49">
        <f>IF(入力!G9="","",入力!G9)</f>
        <v>513277588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48</v>
      </c>
      <c r="B11" s="38"/>
      <c r="C11" s="44" t="str">
        <f>IF(入力!C12="","",入力!C12&amp;"　"&amp;入力!E12)</f>
        <v>柴本　健二</v>
      </c>
      <c r="D11" s="45"/>
      <c r="E11" s="45"/>
      <c r="F11" s="45"/>
      <c r="G11" s="49">
        <f>IF(入力!G11="","",入力!G11)</f>
        <v>506021115</v>
      </c>
      <c r="H11" s="49"/>
      <c r="I11" s="49"/>
      <c r="J11" s="49">
        <f>IF(入力!J11="","",入力!J11)</f>
        <v>12411</v>
      </c>
      <c r="K11" s="49"/>
      <c r="L11" s="49"/>
      <c r="M11" s="49">
        <f>IF(入力!M11="","",入力!M11)</f>
        <v>386091</v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55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122</v>
      </c>
      <c r="B15" s="38"/>
      <c r="C15" s="44" t="str">
        <f>IF(入力!C16="","",入力!C16&amp;"　"&amp;入力!E16)</f>
        <v>髙名　晴久</v>
      </c>
      <c r="D15" s="45"/>
      <c r="E15" s="45"/>
      <c r="F15" s="53" t="s">
        <v>123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58</v>
      </c>
      <c r="B17" s="38"/>
      <c r="C17" s="39" t="str">
        <f>IF(入力!C17="","",入力!C17&amp;"　"&amp;入力!E17)</f>
        <v>安房郡鋸南町竜島911-12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59</v>
      </c>
      <c r="B19" s="38"/>
      <c r="C19" s="39" t="str">
        <f>IF(入力!C19="","",入力!C19&amp;"　"&amp;入力!E19)</f>
        <v>0470-55-3317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60</v>
      </c>
      <c r="B21" s="38"/>
      <c r="C21" s="39" t="str">
        <f>IF(入力!C21="","",入力!C21&amp;"－"&amp;入力!E21&amp;"－"&amp;入力!G21)</f>
        <v>90－2334－2495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62</v>
      </c>
      <c r="C23" s="38" t="s">
        <v>124</v>
      </c>
      <c r="D23" s="38"/>
      <c r="E23" s="38"/>
      <c r="F23" s="38"/>
      <c r="G23" s="38" t="s">
        <v>65</v>
      </c>
      <c r="H23" s="38"/>
      <c r="I23" s="38" t="s">
        <v>66</v>
      </c>
      <c r="J23" s="38"/>
      <c r="K23" s="38"/>
      <c r="L23" s="38"/>
      <c r="M23" s="38" t="s">
        <v>67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池田　帆香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512530086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史穏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513276537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川名　結月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514796801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鈴木　りな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514796815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庄司　美咲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515530262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大古　菜帆花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515527266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富永　怜央奈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516088301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三堀　紗希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516088007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鈴木　光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514930659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大胡　夏織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514930668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三堀　結香</v>
      </c>
      <c r="D45" s="45"/>
      <c r="E45" s="45"/>
      <c r="F45" s="45"/>
      <c r="G45" s="38">
        <f>IF(入力!G45="","",入力!G45)</f>
        <v>2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516088168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125</v>
      </c>
      <c r="AT1" s="69"/>
      <c r="AU1" s="69"/>
      <c r="AV1" s="200"/>
      <c r="AW1" s="200"/>
      <c r="AX1" s="69" t="s">
        <v>126</v>
      </c>
      <c r="AY1" s="209"/>
      <c r="AZ1" s="200"/>
      <c r="BA1" s="200"/>
      <c r="BB1" s="69" t="s">
        <v>127</v>
      </c>
      <c r="BC1" s="209"/>
      <c r="BD1" s="200"/>
      <c r="BE1" s="200"/>
      <c r="BF1" s="69" t="s">
        <v>128</v>
      </c>
    </row>
    <row r="3" ht="9.75" customHeight="1"/>
    <row r="4" ht="9.75" customHeight="1"/>
    <row r="5" ht="28.5" spans="1:60">
      <c r="A5" s="59"/>
      <c r="B5" s="59"/>
      <c r="C5" s="60" t="s">
        <v>129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131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132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133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134</v>
      </c>
      <c r="G13" s="69"/>
      <c r="H13" s="71"/>
      <c r="I13" s="119"/>
      <c r="J13" s="120"/>
      <c r="K13" s="69" t="s">
        <v>135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136</v>
      </c>
      <c r="D16" s="75"/>
      <c r="E16" s="75"/>
      <c r="F16" s="75"/>
      <c r="G16" s="76"/>
      <c r="H16" s="77" t="s">
        <v>137</v>
      </c>
      <c r="I16" s="124"/>
      <c r="J16" s="124"/>
      <c r="K16" s="75" t="str">
        <f>IF(入力!C2="","",入力!C2)</f>
        <v/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138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139</v>
      </c>
      <c r="AK16" s="185"/>
      <c r="AL16" s="185"/>
      <c r="AM16" s="186"/>
      <c r="AN16" s="187" t="str">
        <f>IF(入力!P3="","",入力!P3)</f>
        <v>千葉県安房郡</v>
      </c>
      <c r="AO16" s="201"/>
      <c r="AP16" s="201"/>
      <c r="AQ16" s="201"/>
      <c r="AR16" s="201"/>
      <c r="AS16" s="201"/>
      <c r="AT16" s="185" t="s">
        <v>140</v>
      </c>
      <c r="AU16" s="186"/>
      <c r="AV16" s="202" t="s">
        <v>17</v>
      </c>
      <c r="AW16" s="75"/>
      <c r="AX16" s="75"/>
      <c r="AY16" s="76"/>
      <c r="AZ16" s="210" t="str">
        <f>IF(入力!P5="","",入力!P5)</f>
        <v/>
      </c>
      <c r="BA16" s="211"/>
      <c r="BB16" s="211"/>
      <c r="BC16" s="211"/>
      <c r="BD16" s="211"/>
      <c r="BE16" s="211"/>
      <c r="BF16" s="220" t="s">
        <v>141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鋸南ウェーブ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431352547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/>
      </c>
      <c r="BA18" s="215"/>
      <c r="BB18" s="215"/>
      <c r="BC18" s="215"/>
      <c r="BD18" s="215"/>
      <c r="BE18" s="215"/>
      <c r="BF18" s="222" t="s">
        <v>142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143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144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145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146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294088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>
        <f>IF(入力!J11="","",入力!J11)</f>
        <v>12411</v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147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>
        <f>IF(入力!M11="","",入力!M11)</f>
        <v>386091</v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137</v>
      </c>
      <c r="D22" s="91"/>
      <c r="E22" s="91"/>
      <c r="F22" s="91"/>
      <c r="G22" s="92"/>
      <c r="H22" s="93" t="str">
        <f>IF(入力!C7="","",入力!C7&amp;"　"&amp;入力!E7)</f>
        <v>タカナ　ハルヒサ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148</v>
      </c>
      <c r="S22" s="128"/>
      <c r="T22" s="144">
        <f>IF(入力!AT7="","",入力!AT7)</f>
        <v>42</v>
      </c>
      <c r="U22" s="145"/>
      <c r="V22" s="146"/>
      <c r="W22" s="143" t="s">
        <v>149</v>
      </c>
      <c r="X22" s="143"/>
      <c r="Y22" s="143"/>
      <c r="Z22" s="178" t="s">
        <v>33</v>
      </c>
      <c r="AA22" s="179"/>
      <c r="AB22" s="128" t="str">
        <f>IF(入力!R7="","",入力!R7)</f>
        <v>299</v>
      </c>
      <c r="AC22" s="128"/>
      <c r="AD22" s="128"/>
      <c r="AE22" s="128"/>
      <c r="AF22" s="180" t="s">
        <v>35</v>
      </c>
      <c r="AG22" s="128" t="str">
        <f>IF(入力!W7="","",入力!W7)</f>
        <v>2118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150</v>
      </c>
      <c r="AV22" s="128"/>
      <c r="AW22" s="128"/>
      <c r="AX22" s="216" t="s">
        <v>37</v>
      </c>
      <c r="AY22" s="128" t="str">
        <f>IF(入力!AL7="","",入力!AL7)</f>
        <v>0470</v>
      </c>
      <c r="AZ22" s="128"/>
      <c r="BA22" s="128"/>
      <c r="BB22" s="128"/>
      <c r="BC22" s="128"/>
      <c r="BD22" s="128"/>
      <c r="BE22" s="128"/>
      <c r="BF22" s="225" t="s">
        <v>39</v>
      </c>
    </row>
    <row r="23" ht="19.5" customHeight="1" spans="3:58">
      <c r="C23" s="82" t="s">
        <v>151</v>
      </c>
      <c r="D23" s="83"/>
      <c r="E23" s="83"/>
      <c r="F23" s="83"/>
      <c r="G23" s="84"/>
      <c r="H23" s="73" t="str">
        <f>IF(入力!C8="","",入力!C8&amp;"　"&amp;入力!E8)</f>
        <v>高名　晴久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安房郡鋸南町竜島911-12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55</v>
      </c>
      <c r="AY23" s="83"/>
      <c r="AZ23" s="83"/>
      <c r="BA23" s="83"/>
      <c r="BB23" s="217" t="s">
        <v>35</v>
      </c>
      <c r="BC23" s="83" t="str">
        <f>IF(入力!AP8="","",入力!AP8)</f>
        <v>3317</v>
      </c>
      <c r="BD23" s="83"/>
      <c r="BE23" s="83"/>
      <c r="BF23" s="226"/>
    </row>
    <row r="24" ht="12" customHeight="1" spans="3:58">
      <c r="C24" s="90" t="s">
        <v>137</v>
      </c>
      <c r="D24" s="91"/>
      <c r="E24" s="91"/>
      <c r="F24" s="91"/>
      <c r="G24" s="92"/>
      <c r="H24" s="93" t="str">
        <f>IF(入力!C9="","",入力!C9&amp;"　"&amp;入力!E9)</f>
        <v>タカナ　ジュン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148</v>
      </c>
      <c r="S24" s="128"/>
      <c r="T24" s="144">
        <f>IF(入力!AT9="","",入力!AT9)</f>
        <v>42</v>
      </c>
      <c r="U24" s="145"/>
      <c r="V24" s="146"/>
      <c r="W24" s="143" t="s">
        <v>149</v>
      </c>
      <c r="X24" s="143"/>
      <c r="Y24" s="143"/>
      <c r="Z24" s="178" t="s">
        <v>33</v>
      </c>
      <c r="AA24" s="179"/>
      <c r="AB24" s="128" t="str">
        <f>IF(入力!R9="","",入力!R9)</f>
        <v>299</v>
      </c>
      <c r="AC24" s="128"/>
      <c r="AD24" s="128"/>
      <c r="AE24" s="128"/>
      <c r="AF24" s="180" t="s">
        <v>35</v>
      </c>
      <c r="AG24" s="128" t="str">
        <f>IF(入力!W9="","",入力!W9)</f>
        <v>2118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150</v>
      </c>
      <c r="AV24" s="128"/>
      <c r="AW24" s="128"/>
      <c r="AX24" s="216" t="s">
        <v>37</v>
      </c>
      <c r="AY24" s="128" t="str">
        <f>IF(入力!AL9="","",入力!AL9)</f>
        <v>0470</v>
      </c>
      <c r="AZ24" s="128"/>
      <c r="BA24" s="128"/>
      <c r="BB24" s="128"/>
      <c r="BC24" s="128"/>
      <c r="BD24" s="128"/>
      <c r="BE24" s="128"/>
      <c r="BF24" s="225" t="s">
        <v>39</v>
      </c>
    </row>
    <row r="25" ht="19.5" customHeight="1" spans="3:58">
      <c r="C25" s="82" t="s">
        <v>144</v>
      </c>
      <c r="D25" s="83"/>
      <c r="E25" s="83"/>
      <c r="F25" s="83"/>
      <c r="G25" s="84"/>
      <c r="H25" s="73" t="str">
        <f>IF(入力!C10="","",入力!C10&amp;"　"&amp;入力!E10)</f>
        <v>高名　じゅん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安房郡鋸南町竜島911-12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55</v>
      </c>
      <c r="AY25" s="83"/>
      <c r="AZ25" s="83"/>
      <c r="BA25" s="83"/>
      <c r="BB25" s="217" t="s">
        <v>35</v>
      </c>
      <c r="BC25" s="83" t="str">
        <f>IF(入力!AP10="","",入力!AP10)</f>
        <v>3317</v>
      </c>
      <c r="BD25" s="83"/>
      <c r="BE25" s="83"/>
      <c r="BF25" s="226"/>
    </row>
    <row r="26" ht="12" customHeight="1" spans="3:58">
      <c r="C26" s="90" t="s">
        <v>137</v>
      </c>
      <c r="D26" s="91"/>
      <c r="E26" s="91"/>
      <c r="F26" s="91"/>
      <c r="G26" s="92"/>
      <c r="H26" s="93" t="str">
        <f>IF(入力!C11="","",入力!C11&amp;"　"&amp;入力!E11)</f>
        <v>シバモト　ケンジ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148</v>
      </c>
      <c r="S26" s="128"/>
      <c r="T26" s="144" t="str">
        <f>IF(入力!AT11="","",入力!AT11)</f>
        <v/>
      </c>
      <c r="U26" s="145"/>
      <c r="V26" s="146"/>
      <c r="W26" s="143" t="s">
        <v>149</v>
      </c>
      <c r="X26" s="143"/>
      <c r="Y26" s="143"/>
      <c r="Z26" s="178" t="s">
        <v>33</v>
      </c>
      <c r="AA26" s="179"/>
      <c r="AB26" s="128" t="str">
        <f>IF(入力!R11="","",入力!R11)</f>
        <v>299</v>
      </c>
      <c r="AC26" s="128"/>
      <c r="AD26" s="128"/>
      <c r="AE26" s="128"/>
      <c r="AF26" s="180" t="s">
        <v>35</v>
      </c>
      <c r="AG26" s="128" t="str">
        <f>IF(入力!W11="","",入力!W11)</f>
        <v>2118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150</v>
      </c>
      <c r="AV26" s="128"/>
      <c r="AW26" s="128"/>
      <c r="AX26" s="216" t="s">
        <v>37</v>
      </c>
      <c r="AY26" s="128" t="str">
        <f>IF(入力!AL11="","",入力!AL11)</f>
        <v>0470</v>
      </c>
      <c r="AZ26" s="128"/>
      <c r="BA26" s="128"/>
      <c r="BB26" s="128"/>
      <c r="BC26" s="128"/>
      <c r="BD26" s="128"/>
      <c r="BE26" s="128"/>
      <c r="BF26" s="225" t="s">
        <v>39</v>
      </c>
    </row>
    <row r="27" ht="19.5" customHeight="1" spans="3:58">
      <c r="C27" s="82" t="s">
        <v>145</v>
      </c>
      <c r="D27" s="83"/>
      <c r="E27" s="83"/>
      <c r="F27" s="83"/>
      <c r="G27" s="84"/>
      <c r="H27" s="73" t="str">
        <f>IF(入力!C12="","",入力!C12&amp;"　"&amp;入力!E12)</f>
        <v>柴本　健二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安房郡鋸南町竜島33-2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55</v>
      </c>
      <c r="AY27" s="83"/>
      <c r="AZ27" s="83"/>
      <c r="BA27" s="83"/>
      <c r="BB27" s="217" t="s">
        <v>35</v>
      </c>
      <c r="BC27" s="83" t="str">
        <f>IF(入力!AP12="","",入力!AP12)</f>
        <v>2368</v>
      </c>
      <c r="BD27" s="83"/>
      <c r="BE27" s="83"/>
      <c r="BF27" s="226"/>
    </row>
    <row r="28" ht="12" customHeight="1" spans="3:58">
      <c r="C28" s="90" t="s">
        <v>137</v>
      </c>
      <c r="D28" s="91"/>
      <c r="E28" s="91"/>
      <c r="F28" s="91"/>
      <c r="G28" s="92"/>
      <c r="H28" s="93" t="str">
        <f>IF(入力!C15="","",入力!C15&amp;"　"&amp;入力!E15)</f>
        <v>タカナ　ハルヒサ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148</v>
      </c>
      <c r="S28" s="128"/>
      <c r="T28" s="144" t="str">
        <f>IF(入力!AT15="","",入力!AT15)</f>
        <v/>
      </c>
      <c r="U28" s="145"/>
      <c r="V28" s="146"/>
      <c r="W28" s="143" t="s">
        <v>149</v>
      </c>
      <c r="X28" s="143"/>
      <c r="Y28" s="143"/>
      <c r="Z28" s="178" t="s">
        <v>33</v>
      </c>
      <c r="AA28" s="179"/>
      <c r="AB28" s="128" t="str">
        <f>IF(入力!R15="","",入力!R15)</f>
        <v>299</v>
      </c>
      <c r="AC28" s="128"/>
      <c r="AD28" s="128"/>
      <c r="AE28" s="128"/>
      <c r="AF28" s="180" t="s">
        <v>35</v>
      </c>
      <c r="AG28" s="128" t="str">
        <f>IF(入力!W15="","",入力!W15)</f>
        <v>2118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150</v>
      </c>
      <c r="AV28" s="128"/>
      <c r="AW28" s="128"/>
      <c r="AX28" s="216" t="s">
        <v>37</v>
      </c>
      <c r="AY28" s="128" t="str">
        <f>IF(入力!AL15="","",入力!AL15)</f>
        <v>0470</v>
      </c>
      <c r="AZ28" s="128"/>
      <c r="BA28" s="128"/>
      <c r="BB28" s="128"/>
      <c r="BC28" s="128"/>
      <c r="BD28" s="128"/>
      <c r="BE28" s="128"/>
      <c r="BF28" s="225" t="s">
        <v>39</v>
      </c>
    </row>
    <row r="29" ht="19.5" customHeight="1" spans="3:58">
      <c r="C29" s="94" t="s">
        <v>152</v>
      </c>
      <c r="D29" s="95"/>
      <c r="E29" s="95"/>
      <c r="F29" s="95"/>
      <c r="G29" s="96"/>
      <c r="H29" s="97" t="str">
        <f>IF(入力!C16="","",入力!C16&amp;"　"&amp;入力!E16)</f>
        <v>髙名　晴久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安房郡鋸南町竜島911-12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55</v>
      </c>
      <c r="AY29" s="95"/>
      <c r="AZ29" s="95"/>
      <c r="BA29" s="95"/>
      <c r="BB29" s="219" t="s">
        <v>35</v>
      </c>
      <c r="BC29" s="95" t="str">
        <f>IF(入力!AP16="","",入力!AP16)</f>
        <v>3317</v>
      </c>
      <c r="BD29" s="95"/>
      <c r="BE29" s="95"/>
      <c r="BF29" s="227"/>
    </row>
    <row r="30" ht="7.5" customHeight="1"/>
    <row r="31" ht="16.5" customHeight="1" spans="3:9">
      <c r="C31" s="98" t="s">
        <v>153</v>
      </c>
      <c r="D31" s="69"/>
      <c r="E31" s="69"/>
      <c r="F31" s="69"/>
      <c r="G31" s="69"/>
      <c r="H31" s="69"/>
      <c r="I31" s="130" t="s">
        <v>154</v>
      </c>
    </row>
    <row r="32" ht="3" customHeight="1"/>
    <row r="33" ht="15" customHeight="1" spans="3:58">
      <c r="C33" s="99" t="s">
        <v>155</v>
      </c>
      <c r="D33" s="100"/>
      <c r="E33" s="100"/>
      <c r="F33" s="100" t="s">
        <v>156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157</v>
      </c>
      <c r="R33" s="100"/>
      <c r="S33" s="100"/>
      <c r="T33" s="100" t="s">
        <v>158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159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160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イケダ　ホノカ
池田　帆香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鋸南小学校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512530086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138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ヤノ　シオン
矢野　史穏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鋸南小学校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513276537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151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カワナ　ユヅキ
川名　結月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鋸南小学校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514796801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149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スズキ　リナ
鈴木　りな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鋸南小学校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514796815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137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ショウジ　ミサキ
庄司　美咲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鋸南小学校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515530262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135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オオコ　ナホカ
大古　菜帆花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鋸南小学校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515527266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137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トミナガ　レオナ
富永　怜央奈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鋸南小学校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516088301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130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ミホリ　サキ
三堀　紗希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鋸南小学校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516088007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132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スズキ　ヒカリ
鈴木　光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2</v>
      </c>
      <c r="R50" s="157"/>
      <c r="S50" s="158"/>
      <c r="T50" s="159" t="str">
        <f>IF(入力!I41="","",入力!I41)</f>
        <v>鋸南小学校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514930659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121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オオゴ　カオリ
大胡　夏織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2</v>
      </c>
      <c r="R52" s="157"/>
      <c r="S52" s="158"/>
      <c r="T52" s="159" t="str">
        <f>IF(入力!I43="","",入力!I43)</f>
        <v>鋸南小学校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514930668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132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ミホリ　ユウカ
三堀　結香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2</v>
      </c>
      <c r="R54" s="157"/>
      <c r="S54" s="158"/>
      <c r="T54" s="159" t="str">
        <f>IF(入力!I45="","",入力!I45)</f>
        <v>鋸南小学校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516088168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126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161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162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163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165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166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167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 alignWithMargins="0"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121</v>
      </c>
      <c r="K5" s="57"/>
      <c r="L5" s="57"/>
      <c r="M5" s="57"/>
      <c r="N5" s="57"/>
      <c r="O5" s="58"/>
    </row>
    <row r="6" ht="12" customHeight="1" spans="1:15">
      <c r="A6" s="38" t="s">
        <v>22</v>
      </c>
      <c r="B6" s="38"/>
      <c r="C6" s="44" t="str">
        <f>IF(入力!C8="","",入力!C8&amp;"　"&amp;入力!E8)</f>
        <v>高名　晴久</v>
      </c>
      <c r="D6" s="45"/>
      <c r="E6" s="45"/>
      <c r="F6" s="45"/>
      <c r="G6" s="46" t="s">
        <v>25</v>
      </c>
      <c r="H6" s="46"/>
      <c r="I6" s="46"/>
      <c r="J6" s="46" t="s">
        <v>26</v>
      </c>
      <c r="K6" s="46"/>
      <c r="L6" s="46"/>
      <c r="M6" s="46" t="s">
        <v>27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507314236</v>
      </c>
      <c r="H7" s="49"/>
      <c r="I7" s="49"/>
      <c r="J7" s="49">
        <f>IF(入力!J7="","",入力!J7)</f>
        <v>294088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45</v>
      </c>
      <c r="B9" s="38"/>
      <c r="C9" s="44" t="str">
        <f>IF(入力!C10="","",入力!C10&amp;"　"&amp;入力!E10)</f>
        <v>高名　じゅん</v>
      </c>
      <c r="D9" s="45"/>
      <c r="E9" s="45"/>
      <c r="F9" s="45"/>
      <c r="G9" s="49">
        <f>IF(入力!G9="","",入力!G9)</f>
        <v>513277588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48</v>
      </c>
      <c r="B11" s="38"/>
      <c r="C11" s="44" t="str">
        <f>IF(入力!C12="","",入力!C12&amp;"　"&amp;入力!E12)</f>
        <v>柴本　健二</v>
      </c>
      <c r="D11" s="45"/>
      <c r="E11" s="45"/>
      <c r="F11" s="45"/>
      <c r="G11" s="49">
        <f>IF(入力!G11="","",入力!G11)</f>
        <v>506021115</v>
      </c>
      <c r="H11" s="49"/>
      <c r="I11" s="49"/>
      <c r="J11" s="49">
        <f>IF(入力!J11="","",入力!J11)</f>
        <v>12411</v>
      </c>
      <c r="K11" s="49"/>
      <c r="L11" s="49"/>
      <c r="M11" s="49">
        <f>IF(入力!M11="","",入力!M11)</f>
        <v>386091</v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55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122</v>
      </c>
      <c r="B15" s="38"/>
      <c r="C15" s="44" t="str">
        <f>IF(入力!C16="","",入力!C16&amp;"　"&amp;入力!E16)</f>
        <v>髙名　晴久</v>
      </c>
      <c r="D15" s="45"/>
      <c r="E15" s="45"/>
      <c r="F15" s="53" t="s">
        <v>123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58</v>
      </c>
      <c r="B17" s="38"/>
      <c r="C17" s="39" t="str">
        <f>IF(入力!C17="","",入力!C17&amp;"　"&amp;入力!E17)</f>
        <v>安房郡鋸南町竜島911-12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59</v>
      </c>
      <c r="B19" s="38"/>
      <c r="C19" s="39" t="str">
        <f>IF(入力!C19="","",入力!C19&amp;"　"&amp;入力!E19)</f>
        <v>0470-55-3317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60</v>
      </c>
      <c r="B21" s="38"/>
      <c r="C21" s="39" t="str">
        <f>IF(入力!C21="","",入力!C21&amp;"－"&amp;入力!E21&amp;"－"&amp;入力!G21)</f>
        <v>90－2334－2495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62</v>
      </c>
      <c r="C23" s="38" t="s">
        <v>124</v>
      </c>
      <c r="D23" s="38"/>
      <c r="E23" s="38"/>
      <c r="F23" s="38"/>
      <c r="G23" s="38" t="s">
        <v>65</v>
      </c>
      <c r="H23" s="38"/>
      <c r="I23" s="38" t="s">
        <v>66</v>
      </c>
      <c r="J23" s="38"/>
      <c r="K23" s="38"/>
      <c r="L23" s="38"/>
      <c r="M23" s="38" t="s">
        <v>67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池田　帆香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512530086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史穏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513276537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川名　結月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514796801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鈴木　りな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514796815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庄司　美咲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515530262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大古　菜帆花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515527266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富永　怜央奈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516088301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三堀　紗希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516088007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鈴木　光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514930659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大胡　夏織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514930668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三堀　結香</v>
      </c>
      <c r="D45" s="45"/>
      <c r="E45" s="45"/>
      <c r="F45" s="45"/>
      <c r="G45" s="38">
        <f>IF(入力!G45="","",入力!G45)</f>
        <v>2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516088168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121</v>
      </c>
      <c r="K5" s="57"/>
      <c r="L5" s="57"/>
      <c r="M5" s="57"/>
      <c r="N5" s="57"/>
      <c r="O5" s="58"/>
    </row>
    <row r="6" ht="12" customHeight="1" spans="1:15">
      <c r="A6" s="38" t="s">
        <v>22</v>
      </c>
      <c r="B6" s="38"/>
      <c r="C6" s="44" t="str">
        <f>IF(入力!C8="","",入力!C8&amp;"　"&amp;入力!E8)</f>
        <v>高名　晴久</v>
      </c>
      <c r="D6" s="45"/>
      <c r="E6" s="45"/>
      <c r="F6" s="45"/>
      <c r="G6" s="46" t="s">
        <v>25</v>
      </c>
      <c r="H6" s="46"/>
      <c r="I6" s="46"/>
      <c r="J6" s="46" t="s">
        <v>26</v>
      </c>
      <c r="K6" s="46"/>
      <c r="L6" s="46"/>
      <c r="M6" s="46" t="s">
        <v>27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507314236</v>
      </c>
      <c r="H7" s="49"/>
      <c r="I7" s="49"/>
      <c r="J7" s="49">
        <f>IF(入力!J7="","",入力!J7)</f>
        <v>294088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45</v>
      </c>
      <c r="B9" s="38"/>
      <c r="C9" s="44" t="str">
        <f>IF(入力!C10="","",入力!C10&amp;"　"&amp;入力!E10)</f>
        <v>高名　じゅん</v>
      </c>
      <c r="D9" s="45"/>
      <c r="E9" s="45"/>
      <c r="F9" s="45"/>
      <c r="G9" s="49">
        <f>IF(入力!G9="","",入力!G9)</f>
        <v>513277588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48</v>
      </c>
      <c r="B11" s="38"/>
      <c r="C11" s="44" t="str">
        <f>IF(入力!C12="","",入力!C12&amp;"　"&amp;入力!E12)</f>
        <v>柴本　健二</v>
      </c>
      <c r="D11" s="45"/>
      <c r="E11" s="45"/>
      <c r="F11" s="45"/>
      <c r="G11" s="49">
        <f>IF(入力!G11="","",入力!G11)</f>
        <v>506021115</v>
      </c>
      <c r="H11" s="49"/>
      <c r="I11" s="49"/>
      <c r="J11" s="49">
        <f>IF(入力!J11="","",入力!J11)</f>
        <v>12411</v>
      </c>
      <c r="K11" s="49"/>
      <c r="L11" s="49"/>
      <c r="M11" s="49">
        <f>IF(入力!M11="","",入力!M11)</f>
        <v>386091</v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55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122</v>
      </c>
      <c r="B15" s="38"/>
      <c r="C15" s="44" t="str">
        <f>IF(入力!C16="","",入力!C16&amp;"　"&amp;入力!E16)</f>
        <v>髙名　晴久</v>
      </c>
      <c r="D15" s="45"/>
      <c r="E15" s="45"/>
      <c r="F15" s="53" t="s">
        <v>123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58</v>
      </c>
      <c r="B17" s="38"/>
      <c r="C17" s="39" t="str">
        <f>IF(入力!C17="","",入力!C17&amp;"　"&amp;入力!E17)</f>
        <v>安房郡鋸南町竜島911-12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59</v>
      </c>
      <c r="B19" s="38"/>
      <c r="C19" s="39" t="str">
        <f>IF(入力!C19="","",入力!C19&amp;"　"&amp;入力!E19)</f>
        <v>0470-55-3317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60</v>
      </c>
      <c r="B21" s="38"/>
      <c r="C21" s="39" t="str">
        <f>IF(入力!C21="","",入力!C21&amp;"－"&amp;入力!E21&amp;"－"&amp;入力!G21)</f>
        <v>90－2334－2495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62</v>
      </c>
      <c r="C23" s="38" t="s">
        <v>124</v>
      </c>
      <c r="D23" s="38"/>
      <c r="E23" s="38"/>
      <c r="F23" s="38"/>
      <c r="G23" s="38" t="s">
        <v>65</v>
      </c>
      <c r="H23" s="38"/>
      <c r="I23" s="38" t="s">
        <v>66</v>
      </c>
      <c r="J23" s="38"/>
      <c r="K23" s="38"/>
      <c r="L23" s="38"/>
      <c r="M23" s="38" t="s">
        <v>67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池田　帆香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512530086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史穏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513276537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川名　結月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514796801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鈴木　りな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514796815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庄司　美咲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515530262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大古　菜帆花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515527266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富永　怜央奈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516088301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三堀　紗希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516088007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鈴木　光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514930659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大胡　夏織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514930668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三堀　結香</v>
      </c>
      <c r="D45" s="45"/>
      <c r="E45" s="45"/>
      <c r="F45" s="45"/>
      <c r="G45" s="38">
        <f>IF(入力!G45="","",入力!G45)</f>
        <v>2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516088168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170</v>
      </c>
      <c r="B1" s="2"/>
      <c r="D1" s="3" t="s">
        <v>171</v>
      </c>
      <c r="E1" s="4" t="s">
        <v>172</v>
      </c>
      <c r="F1" s="5" t="s">
        <v>173</v>
      </c>
      <c r="G1" s="3" t="s">
        <v>171</v>
      </c>
      <c r="H1" s="4" t="s">
        <v>174</v>
      </c>
      <c r="I1" s="5" t="s">
        <v>175</v>
      </c>
      <c r="J1" s="3" t="s">
        <v>171</v>
      </c>
      <c r="K1" s="4" t="s">
        <v>174</v>
      </c>
      <c r="L1" s="5" t="s">
        <v>175</v>
      </c>
      <c r="M1" s="3" t="s">
        <v>171</v>
      </c>
      <c r="N1" s="4" t="s">
        <v>174</v>
      </c>
      <c r="O1" s="5" t="s">
        <v>175</v>
      </c>
      <c r="P1" s="3" t="s">
        <v>171</v>
      </c>
      <c r="Q1" s="4" t="s">
        <v>174</v>
      </c>
      <c r="R1" s="5" t="s">
        <v>175</v>
      </c>
      <c r="S1" s="3" t="s">
        <v>171</v>
      </c>
      <c r="T1" s="4" t="s">
        <v>174</v>
      </c>
      <c r="U1" s="5" t="s">
        <v>175</v>
      </c>
      <c r="V1" s="3" t="s">
        <v>171</v>
      </c>
      <c r="W1" s="4" t="s">
        <v>174</v>
      </c>
      <c r="X1" s="5" t="s">
        <v>175</v>
      </c>
      <c r="Y1" s="3" t="s">
        <v>171</v>
      </c>
      <c r="Z1" s="4" t="s">
        <v>174</v>
      </c>
      <c r="AA1" s="5" t="s">
        <v>175</v>
      </c>
      <c r="AB1" s="3" t="s">
        <v>171</v>
      </c>
      <c r="AC1" s="4" t="s">
        <v>174</v>
      </c>
      <c r="AD1" s="5" t="s">
        <v>175</v>
      </c>
      <c r="AE1" s="3" t="s">
        <v>171</v>
      </c>
      <c r="AF1" s="4" t="s">
        <v>174</v>
      </c>
      <c r="AG1" s="5" t="s">
        <v>175</v>
      </c>
      <c r="AH1" s="3" t="s">
        <v>171</v>
      </c>
      <c r="AI1" s="4" t="s">
        <v>174</v>
      </c>
      <c r="AJ1" s="5" t="s">
        <v>175</v>
      </c>
    </row>
    <row r="2" spans="1:36">
      <c r="A2" s="2"/>
      <c r="B2" s="2"/>
      <c r="C2" s="6"/>
      <c r="D2" s="7">
        <v>1</v>
      </c>
      <c r="E2" s="8" t="s">
        <v>176</v>
      </c>
      <c r="F2" s="9">
        <v>42443</v>
      </c>
      <c r="G2" s="7">
        <v>1.01</v>
      </c>
      <c r="H2" s="8" t="s">
        <v>176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spans="3:7">
      <c r="C3" s="6"/>
      <c r="D3" s="6"/>
      <c r="G3" s="10"/>
    </row>
    <row r="4" spans="1:17">
      <c r="A4" s="11" t="s">
        <v>177</v>
      </c>
      <c r="B4" s="12"/>
      <c r="C4" s="12"/>
      <c r="D4" s="12"/>
      <c r="E4" s="12"/>
      <c r="F4" s="12"/>
      <c r="G4" s="13"/>
      <c r="H4" s="4" t="s">
        <v>178</v>
      </c>
      <c r="I4" s="4" t="s">
        <v>71</v>
      </c>
      <c r="J4" s="29" t="s">
        <v>179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6</v>
      </c>
      <c r="J5" s="30" t="str">
        <f>IF(入力!A55="","",入力!A55)</f>
        <v>チームが一丸となって大会に挑戦します。日頃の練習と負けず嫌いな根性を発揮します。</v>
      </c>
      <c r="K5" s="31"/>
      <c r="L5" s="31"/>
      <c r="M5" s="31"/>
      <c r="N5" s="31"/>
      <c r="O5" s="31"/>
      <c r="P5" s="31"/>
      <c r="Q5" s="32"/>
    </row>
    <row r="6" spans="1:41">
      <c r="A6" s="3" t="s">
        <v>180</v>
      </c>
      <c r="B6" s="4" t="s">
        <v>8</v>
      </c>
      <c r="C6" s="4" t="s">
        <v>181</v>
      </c>
      <c r="D6" s="4" t="s">
        <v>182</v>
      </c>
      <c r="E6" s="4" t="s">
        <v>178</v>
      </c>
      <c r="F6" s="4" t="s">
        <v>183</v>
      </c>
      <c r="G6" s="4" t="s">
        <v>184</v>
      </c>
      <c r="H6" s="4" t="s">
        <v>130</v>
      </c>
      <c r="I6" s="4" t="s">
        <v>185</v>
      </c>
      <c r="J6" s="4" t="s">
        <v>186</v>
      </c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  <c r="T6" s="33" t="s">
        <v>196</v>
      </c>
      <c r="U6" s="33" t="s">
        <v>197</v>
      </c>
      <c r="V6" s="33" t="s">
        <v>197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鋸南ウェーブ</v>
      </c>
      <c r="C7" s="18" t="str">
        <f>IF(入力!C2="","",入力!C2)</f>
        <v/>
      </c>
      <c r="D7" s="18" t="str">
        <f>IF(入力!AE3="","",入力!AE3)</f>
        <v>南房総支部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/>
      </c>
      <c r="S7" s="18" t="str">
        <f>IF(入力!AE5="","",入力!AE5)</f>
        <v/>
      </c>
      <c r="T7" s="18"/>
      <c r="U7" s="18">
        <f>IF(入力!C4="","",入力!C4)</f>
        <v>431352547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198</v>
      </c>
      <c r="B15" s="4" t="s">
        <v>199</v>
      </c>
      <c r="C15" s="4" t="s">
        <v>200</v>
      </c>
      <c r="D15" s="4" t="s">
        <v>201</v>
      </c>
      <c r="E15" s="4" t="s">
        <v>202</v>
      </c>
      <c r="F15" s="4" t="s">
        <v>203</v>
      </c>
      <c r="G15" s="4" t="s">
        <v>204</v>
      </c>
      <c r="H15" s="4" t="s">
        <v>205</v>
      </c>
      <c r="I15" s="4" t="s">
        <v>206</v>
      </c>
      <c r="J15" s="4" t="s">
        <v>207</v>
      </c>
      <c r="K15" s="4" t="s">
        <v>208</v>
      </c>
      <c r="L15" s="4" t="s">
        <v>30</v>
      </c>
      <c r="M15" s="4" t="s">
        <v>209</v>
      </c>
      <c r="N15" s="4" t="s">
        <v>210</v>
      </c>
      <c r="O15" s="4" t="s">
        <v>211</v>
      </c>
      <c r="P15" s="4" t="s">
        <v>212</v>
      </c>
      <c r="Q15" s="4" t="s">
        <v>213</v>
      </c>
      <c r="R15" s="4" t="s">
        <v>183</v>
      </c>
      <c r="S15" s="4" t="s">
        <v>184</v>
      </c>
      <c r="T15" s="4" t="s">
        <v>214</v>
      </c>
      <c r="U15" s="4" t="s">
        <v>215</v>
      </c>
      <c r="V15" s="4" t="s">
        <v>216</v>
      </c>
      <c r="W15" s="4" t="s">
        <v>217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218</v>
      </c>
      <c r="C16" s="18" t="str">
        <f>IF(入力!C8="","",入力!C8)</f>
        <v>高名</v>
      </c>
      <c r="D16" s="18" t="str">
        <f>IF(入力!E8="","",入力!E8)</f>
        <v>晴久</v>
      </c>
      <c r="E16" s="18" t="str">
        <f>IF(入力!C7="","",入力!C7)</f>
        <v>タカナ</v>
      </c>
      <c r="F16" s="18" t="str">
        <f>IF(入力!E7="","",入力!E7)</f>
        <v>ハルヒサ</v>
      </c>
      <c r="G16" s="18">
        <f>IF(入力!G7="","",入力!G7)</f>
        <v>507314236</v>
      </c>
      <c r="H16" s="18">
        <f>IF(入力!J7="","",入力!J7)</f>
        <v>294088</v>
      </c>
      <c r="I16" s="18" t="str">
        <f>IF(入力!M7="","",入力!M7)</f>
        <v/>
      </c>
      <c r="J16" s="18"/>
      <c r="K16" s="18"/>
      <c r="L16" s="18">
        <f>IF(入力!AT7="","",入力!AT7)</f>
        <v>42</v>
      </c>
      <c r="M16" s="18"/>
      <c r="N16" s="18"/>
      <c r="O16" s="18"/>
      <c r="P16" s="18"/>
      <c r="Q16" s="18"/>
      <c r="R16" s="18" t="str">
        <f>IF(入力!R7="","",入力!R7)</f>
        <v>299</v>
      </c>
      <c r="S16" s="18" t="str">
        <f>IF(入力!W7="","",入力!W7)</f>
        <v>2118</v>
      </c>
      <c r="T16" s="18" t="str">
        <f>IF(入力!P8="","",入力!P8)</f>
        <v>安房郡鋸南町竜島911-12</v>
      </c>
      <c r="U16" s="18" t="str">
        <f>IF(入力!AL7="","",入力!AL7)</f>
        <v>0470</v>
      </c>
      <c r="V16" s="18" t="str">
        <f>IF(入力!AK8="","",入力!AK8)</f>
        <v>55</v>
      </c>
      <c r="W16" s="18" t="str">
        <f>IF(入力!AP8="","",入力!AP8)</f>
        <v>3317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219</v>
      </c>
      <c r="C17" s="18" t="str">
        <f>IF(入力!C10="","",入力!C10)</f>
        <v>高名</v>
      </c>
      <c r="D17" s="18" t="str">
        <f>IF(入力!E10="","",入力!E10)</f>
        <v>じゅん</v>
      </c>
      <c r="E17" s="18" t="str">
        <f>IF(入力!C9="","",入力!C9)</f>
        <v>タカナ</v>
      </c>
      <c r="F17" s="18" t="str">
        <f>IF(入力!E9="","",入力!E9)</f>
        <v>ジュン</v>
      </c>
      <c r="G17" s="18">
        <f>IF(入力!G9="","",入力!G9)</f>
        <v>513277588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42</v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2118</v>
      </c>
      <c r="T17" s="18" t="str">
        <f>IF(入力!P10="","",入力!P10)</f>
        <v>安房郡鋸南町竜島911-12</v>
      </c>
      <c r="U17" s="18" t="str">
        <f>IF(入力!AL9="","",入力!AL9)</f>
        <v>0470</v>
      </c>
      <c r="V17" s="18" t="str">
        <f>IF(入力!AK10="","",入力!AK10)</f>
        <v>55</v>
      </c>
      <c r="W17" s="18" t="str">
        <f>IF(入力!AP10="","",入力!AP10)</f>
        <v>3317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145</v>
      </c>
      <c r="C20" s="18" t="str">
        <f>IF(入力!C12="","",入力!C12)</f>
        <v>柴本</v>
      </c>
      <c r="D20" s="18" t="str">
        <f>IF(入力!E12="","",入力!E12)</f>
        <v>健二</v>
      </c>
      <c r="E20" s="18" t="str">
        <f>IF(入力!C11="","",入力!C11)</f>
        <v>シバモト</v>
      </c>
      <c r="F20" s="18" t="str">
        <f>IF(入力!E11="","",入力!E11)</f>
        <v>ケンジ</v>
      </c>
      <c r="G20" s="18">
        <f>IF(入力!G11="","",入力!G11)</f>
        <v>506021115</v>
      </c>
      <c r="H20" s="18">
        <f>IF(入力!J11="","",入力!J11)</f>
        <v>12411</v>
      </c>
      <c r="I20" s="18">
        <f>IF(入力!M11="","",入力!M11)</f>
        <v>386091</v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>299</v>
      </c>
      <c r="S20" s="18" t="str">
        <f>IF(入力!W11="","",入力!W11)</f>
        <v>2118</v>
      </c>
      <c r="T20" s="18" t="str">
        <f>IF(入力!P12="","",入力!P12)</f>
        <v>安房郡鋸南町竜島33-2</v>
      </c>
      <c r="U20" s="18" t="str">
        <f>IF(入力!AL11="","",入力!AL11)</f>
        <v>0470</v>
      </c>
      <c r="V20" s="18" t="str">
        <f>IF(入力!AK12="","",入力!AK12)</f>
        <v>55</v>
      </c>
      <c r="W20" s="18" t="str">
        <f>IF(入力!AP12="","",入力!AP12)</f>
        <v>2368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223</v>
      </c>
      <c r="C22" s="18" t="str">
        <f>IF(入力!C16="","",入力!C16)</f>
        <v>髙名</v>
      </c>
      <c r="D22" s="18" t="str">
        <f>IF(入力!E16="","",入力!E16)</f>
        <v>晴久</v>
      </c>
      <c r="E22" s="18" t="str">
        <f>IF(入力!C15="","",入力!C15)</f>
        <v>タカナ</v>
      </c>
      <c r="F22" s="18" t="str">
        <f>IF(入力!E15="","",入力!E15)</f>
        <v>ハルヒサ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>
        <f>IF(入力!C21="","",入力!C21)</f>
        <v>90</v>
      </c>
      <c r="O22" s="18">
        <f>IF(入力!E21="","",入力!E21)</f>
        <v>2334</v>
      </c>
      <c r="P22" s="18">
        <f>IF(入力!G21="","",入力!G21)</f>
        <v>2495</v>
      </c>
      <c r="Q22" s="18"/>
      <c r="R22" s="18" t="str">
        <f>IF(入力!R15="","",入力!R15)</f>
        <v>299</v>
      </c>
      <c r="S22" s="18" t="str">
        <f>IF(入力!W15="","",入力!W15)</f>
        <v>2118</v>
      </c>
      <c r="T22" s="18" t="str">
        <f>IF(入力!P16="","",入力!P16)</f>
        <v>安房郡鋸南町竜島911-12</v>
      </c>
      <c r="U22" s="18" t="str">
        <f>IF(入力!AL15="","",入力!AL15)</f>
        <v>0470</v>
      </c>
      <c r="V22" s="18" t="str">
        <f>IF(入力!AK16="","",入力!AK16)</f>
        <v>55</v>
      </c>
      <c r="W22" s="18" t="str">
        <f>IF(入力!AP16="","",入力!AP16)</f>
        <v>3317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224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90</v>
      </c>
      <c r="C24" s="22" t="str">
        <f>VLOOKUP($B$51,$A$53:$F$352,3)</f>
        <v>池田</v>
      </c>
      <c r="D24" s="22" t="str">
        <f>VLOOKUP($B$51,$A$53:$F$352,4)</f>
        <v>帆香</v>
      </c>
      <c r="E24" s="22" t="str">
        <f>VLOOKUP($B$51,$A$53:$F$352,5)</f>
        <v>イケダ</v>
      </c>
      <c r="F24" s="22" t="str">
        <f>VLOOKUP($B$51,$A$53:$F$352,6)</f>
        <v>ホノカ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>
      <c r="A51" s="25" t="s">
        <v>225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226</v>
      </c>
      <c r="B52" s="28" t="s">
        <v>155</v>
      </c>
      <c r="C52" s="4" t="s">
        <v>227</v>
      </c>
      <c r="D52" s="4" t="s">
        <v>228</v>
      </c>
      <c r="E52" s="4" t="s">
        <v>229</v>
      </c>
      <c r="F52" s="4" t="s">
        <v>230</v>
      </c>
      <c r="G52" s="4" t="s">
        <v>204</v>
      </c>
      <c r="H52" s="4" t="s">
        <v>231</v>
      </c>
      <c r="I52" s="4" t="s">
        <v>157</v>
      </c>
      <c r="J52" s="4" t="s">
        <v>232</v>
      </c>
      <c r="K52" s="4" t="s">
        <v>233</v>
      </c>
      <c r="L52" s="4" t="s">
        <v>234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池田</v>
      </c>
      <c r="D53" s="18" t="str">
        <f>IF(入力!E26="","",入力!E26)</f>
        <v>帆香</v>
      </c>
      <c r="E53" s="18" t="str">
        <f>IF(入力!C25="","",入力!C25)</f>
        <v>イケダ</v>
      </c>
      <c r="F53" s="18" t="str">
        <f>IF(入力!E25="","",入力!E25)</f>
        <v>ホノカ</v>
      </c>
      <c r="G53" s="18">
        <f>IF(入力!M25="","",入力!M25)</f>
        <v>512530086</v>
      </c>
      <c r="H53" s="18" t="str">
        <f>IF(入力!I25="","",入力!I25)</f>
        <v>鋸南小学校</v>
      </c>
      <c r="I53" s="18">
        <f>IF(入力!G25="","",入力!G25)</f>
        <v>5</v>
      </c>
      <c r="J53" s="18">
        <f>IF(入力!P25="","",入力!P25)</f>
        <v>138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矢野</v>
      </c>
      <c r="D54" s="18" t="str">
        <f>IF(入力!E28="","",入力!E28)</f>
        <v>史穏</v>
      </c>
      <c r="E54" s="18" t="str">
        <f>IF(入力!C27="","",入力!C27)</f>
        <v>ヤノ</v>
      </c>
      <c r="F54" s="18" t="str">
        <f>IF(入力!E27="","",入力!E27)</f>
        <v>シオン</v>
      </c>
      <c r="G54" s="18">
        <f>IF(入力!M27="","",入力!M27)</f>
        <v>513276537</v>
      </c>
      <c r="H54" s="18" t="str">
        <f>IF(入力!I27="","",入力!I27)</f>
        <v>鋸南小学校</v>
      </c>
      <c r="I54" s="18">
        <f>IF(入力!G27="","",入力!G27)</f>
        <v>5</v>
      </c>
      <c r="J54" s="18">
        <f>IF(入力!P27="","",入力!P27)</f>
        <v>151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川名</v>
      </c>
      <c r="D55" s="18" t="str">
        <f>IF(入力!E30="","",入力!E30)</f>
        <v>結月</v>
      </c>
      <c r="E55" s="18" t="str">
        <f>IF(入力!C29="","",入力!C29)</f>
        <v>カワナ</v>
      </c>
      <c r="F55" s="18" t="str">
        <f>IF(入力!E29="","",入力!E29)</f>
        <v>ユヅキ</v>
      </c>
      <c r="G55" s="18">
        <f>IF(入力!M29="","",入力!M29)</f>
        <v>514796801</v>
      </c>
      <c r="H55" s="18" t="str">
        <f>IF(入力!I29="","",入力!I29)</f>
        <v>鋸南小学校</v>
      </c>
      <c r="I55" s="18">
        <f>IF(入力!G29="","",入力!G29)</f>
        <v>5</v>
      </c>
      <c r="J55" s="18">
        <f>IF(入力!P29="","",入力!P29)</f>
        <v>149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鈴木</v>
      </c>
      <c r="D56" s="18" t="str">
        <f>IF(入力!E32="","",入力!E32)</f>
        <v>りな</v>
      </c>
      <c r="E56" s="18" t="str">
        <f>IF(入力!C31="","",入力!C31)</f>
        <v>スズキ</v>
      </c>
      <c r="F56" s="18" t="str">
        <f>IF(入力!E31="","",入力!E31)</f>
        <v>リナ</v>
      </c>
      <c r="G56" s="18">
        <f>IF(入力!M31="","",入力!M31)</f>
        <v>514796815</v>
      </c>
      <c r="H56" s="18" t="str">
        <f>IF(入力!I31="","",入力!I31)</f>
        <v>鋸南小学校</v>
      </c>
      <c r="I56" s="18">
        <f>IF(入力!G31="","",入力!G31)</f>
        <v>5</v>
      </c>
      <c r="J56" s="18">
        <f>IF(入力!P31="","",入力!P31)</f>
        <v>137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庄司</v>
      </c>
      <c r="D57" s="18" t="str">
        <f>IF(入力!E34="","",入力!E34)</f>
        <v>美咲</v>
      </c>
      <c r="E57" s="18" t="str">
        <f>IF(入力!C33="","",入力!C33)</f>
        <v>ショウジ</v>
      </c>
      <c r="F57" s="18" t="str">
        <f>IF(入力!E33="","",入力!E33)</f>
        <v>ミサキ</v>
      </c>
      <c r="G57" s="18">
        <f>IF(入力!M33="","",入力!M33)</f>
        <v>515530262</v>
      </c>
      <c r="H57" s="18" t="str">
        <f>IF(入力!I33="","",入力!I33)</f>
        <v>鋸南小学校</v>
      </c>
      <c r="I57" s="18">
        <f>IF(入力!G33="","",入力!G33)</f>
        <v>4</v>
      </c>
      <c r="J57" s="18">
        <f>IF(入力!P33="","",入力!P33)</f>
        <v>135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大古</v>
      </c>
      <c r="D58" s="18" t="str">
        <f>IF(入力!E36="","",入力!E36)</f>
        <v>菜帆花</v>
      </c>
      <c r="E58" s="18" t="str">
        <f>IF(入力!C35="","",入力!C35)</f>
        <v>オオコ</v>
      </c>
      <c r="F58" s="18" t="str">
        <f>IF(入力!E35="","",入力!E35)</f>
        <v>ナホカ</v>
      </c>
      <c r="G58" s="18">
        <f>IF(入力!M35="","",入力!M35)</f>
        <v>515527266</v>
      </c>
      <c r="H58" s="18" t="str">
        <f>IF(入力!I35="","",入力!I35)</f>
        <v>鋸南小学校</v>
      </c>
      <c r="I58" s="18">
        <f>IF(入力!G35="","",入力!G35)</f>
        <v>4</v>
      </c>
      <c r="J58" s="18">
        <f>IF(入力!P35="","",入力!P35)</f>
        <v>137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富永</v>
      </c>
      <c r="D59" s="18" t="str">
        <f>IF(入力!E38="","",入力!E38)</f>
        <v>怜央奈</v>
      </c>
      <c r="E59" s="18" t="str">
        <f>IF(入力!C37="","",入力!C37)</f>
        <v>トミナガ</v>
      </c>
      <c r="F59" s="18" t="str">
        <f>IF(入力!E37="","",入力!E37)</f>
        <v>レオナ</v>
      </c>
      <c r="G59" s="18">
        <f>IF(入力!M37="","",入力!M37)</f>
        <v>516088301</v>
      </c>
      <c r="H59" s="18" t="str">
        <f>IF(入力!I37="","",入力!I37)</f>
        <v>鋸南小学校</v>
      </c>
      <c r="I59" s="18">
        <f>IF(入力!G37="","",入力!G37)</f>
        <v>3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三堀</v>
      </c>
      <c r="D60" s="18" t="str">
        <f>IF(入力!E40="","",入力!E40)</f>
        <v>紗希</v>
      </c>
      <c r="E60" s="18" t="str">
        <f>IF(入力!C39="","",入力!C39)</f>
        <v>ミホリ</v>
      </c>
      <c r="F60" s="18" t="str">
        <f>IF(入力!E39="","",入力!E39)</f>
        <v>サキ</v>
      </c>
      <c r="G60" s="18">
        <f>IF(入力!M39="","",入力!M39)</f>
        <v>516088007</v>
      </c>
      <c r="H60" s="18" t="str">
        <f>IF(入力!I39="","",入力!I39)</f>
        <v>鋸南小学校</v>
      </c>
      <c r="I60" s="18">
        <f>IF(入力!G39="","",入力!G39)</f>
        <v>3</v>
      </c>
      <c r="J60" s="18">
        <f>IF(入力!P39="","",入力!P39)</f>
        <v>132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鈴木</v>
      </c>
      <c r="D61" s="18" t="str">
        <f>IF(入力!E42="","",入力!E42)</f>
        <v>光</v>
      </c>
      <c r="E61" s="18" t="str">
        <f>IF(入力!C41="","",入力!C41)</f>
        <v>スズキ</v>
      </c>
      <c r="F61" s="18" t="str">
        <f>IF(入力!E41="","",入力!E41)</f>
        <v>ヒカリ</v>
      </c>
      <c r="G61" s="18">
        <f>IF(入力!M41="","",入力!M41)</f>
        <v>514930659</v>
      </c>
      <c r="H61" s="18" t="str">
        <f>IF(入力!I41="","",入力!I41)</f>
        <v>鋸南小学校</v>
      </c>
      <c r="I61" s="18">
        <f>IF(入力!G41="","",入力!G41)</f>
        <v>2</v>
      </c>
      <c r="J61" s="18">
        <f>IF(入力!P41="","",入力!P41)</f>
        <v>121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大胡</v>
      </c>
      <c r="D62" s="18" t="str">
        <f>IF(入力!E44="","",入力!E44)</f>
        <v>夏織</v>
      </c>
      <c r="E62" s="18" t="str">
        <f>IF(入力!C43="","",入力!C43)</f>
        <v>オオゴ</v>
      </c>
      <c r="F62" s="18" t="str">
        <f>IF(入力!E43="","",入力!E43)</f>
        <v>カオリ</v>
      </c>
      <c r="G62" s="18">
        <f>IF(入力!M43="","",入力!M43)</f>
        <v>514930668</v>
      </c>
      <c r="H62" s="18" t="str">
        <f>IF(入力!I43="","",入力!I43)</f>
        <v>鋸南小学校</v>
      </c>
      <c r="I62" s="18">
        <f>IF(入力!G43="","",入力!G43)</f>
        <v>2</v>
      </c>
      <c r="J62" s="18">
        <f>IF(入力!P43="","",入力!P43)</f>
        <v>132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>三堀</v>
      </c>
      <c r="D63" s="18" t="str">
        <f>IF(入力!E46="","",入力!E46)</f>
        <v>結香</v>
      </c>
      <c r="E63" s="18" t="str">
        <f>IF(入力!C45="","",入力!C45)</f>
        <v>ミホリ</v>
      </c>
      <c r="F63" s="18" t="str">
        <f>IF(入力!E45="","",入力!E45)</f>
        <v>ユウカ</v>
      </c>
      <c r="G63" s="18">
        <f>IF(入力!M45="","",入力!M45)</f>
        <v>516088168</v>
      </c>
      <c r="H63" s="18" t="str">
        <f>IF(入力!I45="","",入力!I45)</f>
        <v>鋸南小学校</v>
      </c>
      <c r="I63" s="18">
        <f>IF(入力!G45="","",入力!G45)</f>
        <v>2</v>
      </c>
      <c r="J63" s="18">
        <f>IF(入力!P45="","",入力!P45)</f>
        <v>126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2018-01-29T08:24:41Z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