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taka\Desktop\鋸南ウェーブ\H31\"/>
    </mc:Choice>
  </mc:AlternateContent>
  <xr:revisionPtr revIDLastSave="0" documentId="13_ncr:1_{EA11D44F-1065-4887-B2DA-5A3323AFDA26}" xr6:coauthVersionLast="43" xr6:coauthVersionMax="43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5" i="6" l="1"/>
  <c r="I5" i="6"/>
  <c r="J5" i="6"/>
  <c r="A7" i="6"/>
  <c r="B7" i="6"/>
  <c r="C7" i="6"/>
  <c r="D7" i="6"/>
  <c r="E7" i="6"/>
  <c r="R7" i="6"/>
  <c r="S7" i="6"/>
  <c r="U7" i="6"/>
  <c r="V7" i="6"/>
  <c r="C16" i="6"/>
  <c r="D16" i="6"/>
  <c r="E16" i="6"/>
  <c r="F16" i="6"/>
  <c r="G16" i="6"/>
  <c r="H16" i="6"/>
  <c r="I16" i="6"/>
  <c r="L16" i="6"/>
  <c r="R16" i="6"/>
  <c r="S16" i="6"/>
  <c r="T16" i="6"/>
  <c r="U16" i="6"/>
  <c r="V16" i="6"/>
  <c r="W16" i="6"/>
  <c r="C17" i="6"/>
  <c r="D17" i="6"/>
  <c r="E17" i="6"/>
  <c r="F17" i="6"/>
  <c r="G17" i="6"/>
  <c r="H17" i="6"/>
  <c r="I17" i="6"/>
  <c r="L17" i="6"/>
  <c r="R17" i="6"/>
  <c r="S17" i="6"/>
  <c r="T17" i="6"/>
  <c r="U17" i="6"/>
  <c r="V17" i="6"/>
  <c r="W17" i="6"/>
  <c r="C20" i="6"/>
  <c r="D20" i="6"/>
  <c r="E20" i="6"/>
  <c r="F20" i="6"/>
  <c r="G20" i="6"/>
  <c r="H20" i="6"/>
  <c r="I20" i="6"/>
  <c r="L20" i="6"/>
  <c r="R20" i="6"/>
  <c r="S20" i="6"/>
  <c r="T20" i="6"/>
  <c r="U20" i="6"/>
  <c r="V20" i="6"/>
  <c r="W20" i="6"/>
  <c r="G21" i="6"/>
  <c r="H21" i="6"/>
  <c r="I21" i="6"/>
  <c r="L21" i="6"/>
  <c r="R21" i="6"/>
  <c r="S21" i="6"/>
  <c r="T21" i="6"/>
  <c r="U21" i="6"/>
  <c r="V21" i="6"/>
  <c r="W21" i="6"/>
  <c r="C22" i="6"/>
  <c r="D22" i="6"/>
  <c r="E22" i="6"/>
  <c r="F22" i="6"/>
  <c r="L22" i="6"/>
  <c r="N22" i="6"/>
  <c r="O22" i="6"/>
  <c r="P22" i="6"/>
  <c r="R22" i="6"/>
  <c r="S22" i="6"/>
  <c r="T22" i="6"/>
  <c r="U22" i="6"/>
  <c r="V22" i="6"/>
  <c r="W22" i="6"/>
  <c r="C23" i="6"/>
  <c r="D23" i="6"/>
  <c r="E23" i="6"/>
  <c r="F23" i="6"/>
  <c r="G23" i="6"/>
  <c r="H23" i="6"/>
  <c r="I23" i="6"/>
  <c r="G24" i="6"/>
  <c r="H24" i="6"/>
  <c r="B51" i="6"/>
  <c r="B53" i="6"/>
  <c r="C53" i="6"/>
  <c r="D53" i="6"/>
  <c r="E53" i="6"/>
  <c r="F53" i="6"/>
  <c r="G53" i="6"/>
  <c r="H53" i="6"/>
  <c r="I53" i="6"/>
  <c r="J53" i="6"/>
  <c r="A54" i="6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B54" i="6"/>
  <c r="C54" i="6"/>
  <c r="D54" i="6"/>
  <c r="E54" i="6"/>
  <c r="F54" i="6"/>
  <c r="G54" i="6"/>
  <c r="H54" i="6"/>
  <c r="I54" i="6"/>
  <c r="J54" i="6"/>
  <c r="B55" i="6"/>
  <c r="C55" i="6"/>
  <c r="D55" i="6"/>
  <c r="E55" i="6"/>
  <c r="F55" i="6"/>
  <c r="G55" i="6"/>
  <c r="H55" i="6"/>
  <c r="I55" i="6"/>
  <c r="J55" i="6"/>
  <c r="B56" i="6"/>
  <c r="C56" i="6"/>
  <c r="D56" i="6"/>
  <c r="E56" i="6"/>
  <c r="F56" i="6"/>
  <c r="G56" i="6"/>
  <c r="H56" i="6"/>
  <c r="I56" i="6"/>
  <c r="J56" i="6"/>
  <c r="B57" i="6"/>
  <c r="C57" i="6"/>
  <c r="D57" i="6"/>
  <c r="E57" i="6"/>
  <c r="F57" i="6"/>
  <c r="G57" i="6"/>
  <c r="H57" i="6"/>
  <c r="I57" i="6"/>
  <c r="J57" i="6"/>
  <c r="B58" i="6"/>
  <c r="C58" i="6"/>
  <c r="D58" i="6"/>
  <c r="E58" i="6"/>
  <c r="F58" i="6"/>
  <c r="G58" i="6"/>
  <c r="H58" i="6"/>
  <c r="I58" i="6"/>
  <c r="J58" i="6"/>
  <c r="B59" i="6"/>
  <c r="C59" i="6"/>
  <c r="D59" i="6"/>
  <c r="E59" i="6"/>
  <c r="F59" i="6"/>
  <c r="G59" i="6"/>
  <c r="H59" i="6"/>
  <c r="I59" i="6"/>
  <c r="J59" i="6"/>
  <c r="B60" i="6"/>
  <c r="C60" i="6"/>
  <c r="D60" i="6"/>
  <c r="E60" i="6"/>
  <c r="F60" i="6"/>
  <c r="G60" i="6"/>
  <c r="H60" i="6"/>
  <c r="I60" i="6"/>
  <c r="J60" i="6"/>
  <c r="B61" i="6"/>
  <c r="C61" i="6"/>
  <c r="D61" i="6"/>
  <c r="E61" i="6"/>
  <c r="F61" i="6"/>
  <c r="G61" i="6"/>
  <c r="H61" i="6"/>
  <c r="I61" i="6"/>
  <c r="J61" i="6"/>
  <c r="B62" i="6"/>
  <c r="C62" i="6"/>
  <c r="D62" i="6"/>
  <c r="E62" i="6"/>
  <c r="F62" i="6"/>
  <c r="G62" i="6"/>
  <c r="H62" i="6"/>
  <c r="I62" i="6"/>
  <c r="J62" i="6"/>
  <c r="B63" i="6"/>
  <c r="C63" i="6"/>
  <c r="D63" i="6"/>
  <c r="E63" i="6"/>
  <c r="F63" i="6"/>
  <c r="G63" i="6"/>
  <c r="H63" i="6"/>
  <c r="I63" i="6"/>
  <c r="J63" i="6"/>
  <c r="B64" i="6"/>
  <c r="C64" i="6"/>
  <c r="D64" i="6"/>
  <c r="E64" i="6"/>
  <c r="F64" i="6"/>
  <c r="G64" i="6"/>
  <c r="H64" i="6"/>
  <c r="I64" i="6"/>
  <c r="J64" i="6"/>
  <c r="B65" i="6"/>
  <c r="C65" i="6"/>
  <c r="D65" i="6"/>
  <c r="E65" i="6"/>
  <c r="F65" i="6"/>
  <c r="G65" i="6"/>
  <c r="H65" i="6"/>
  <c r="I65" i="6"/>
  <c r="J65" i="6"/>
  <c r="B66" i="6"/>
  <c r="C66" i="6"/>
  <c r="D66" i="6"/>
  <c r="E66" i="6"/>
  <c r="F66" i="6"/>
  <c r="G66" i="6"/>
  <c r="H66" i="6"/>
  <c r="I66" i="6"/>
  <c r="J66" i="6"/>
  <c r="B67" i="6"/>
  <c r="H67" i="6"/>
  <c r="I67" i="6"/>
  <c r="J67" i="6"/>
  <c r="B68" i="6"/>
  <c r="H68" i="6"/>
  <c r="I68" i="6"/>
  <c r="J68" i="6"/>
  <c r="B69" i="6"/>
  <c r="H69" i="6"/>
  <c r="I69" i="6"/>
  <c r="J69" i="6"/>
  <c r="B70" i="6"/>
  <c r="H70" i="6"/>
  <c r="I70" i="6"/>
  <c r="J70" i="6"/>
  <c r="B71" i="6"/>
  <c r="H71" i="6"/>
  <c r="I71" i="6"/>
  <c r="J71" i="6"/>
  <c r="B72" i="6"/>
  <c r="H72" i="6"/>
  <c r="I72" i="6"/>
  <c r="J72" i="6"/>
  <c r="B73" i="6"/>
  <c r="H73" i="6"/>
  <c r="I73" i="6"/>
  <c r="J73" i="6"/>
  <c r="B74" i="6"/>
  <c r="H74" i="6"/>
  <c r="I74" i="6"/>
  <c r="J74" i="6"/>
  <c r="B75" i="6"/>
  <c r="H75" i="6"/>
  <c r="I75" i="6"/>
  <c r="J75" i="6"/>
  <c r="B76" i="6"/>
  <c r="H76" i="6"/>
  <c r="I76" i="6"/>
  <c r="J76" i="6"/>
  <c r="B77" i="6"/>
  <c r="H77" i="6"/>
  <c r="I77" i="6"/>
  <c r="J77" i="6"/>
  <c r="B78" i="6"/>
  <c r="H78" i="6"/>
  <c r="I78" i="6"/>
  <c r="J78" i="6"/>
  <c r="B79" i="6"/>
  <c r="H79" i="6"/>
  <c r="I79" i="6"/>
  <c r="J79" i="6"/>
  <c r="B80" i="6"/>
  <c r="H80" i="6"/>
  <c r="I80" i="6"/>
  <c r="J80" i="6"/>
  <c r="C2" i="4"/>
  <c r="J2" i="4"/>
  <c r="C4" i="4"/>
  <c r="C6" i="4"/>
  <c r="G7" i="4"/>
  <c r="J7" i="4"/>
  <c r="M7" i="4"/>
  <c r="C9" i="4"/>
  <c r="G9" i="4"/>
  <c r="J9" i="4"/>
  <c r="M9" i="4"/>
  <c r="C11" i="4"/>
  <c r="G11" i="4"/>
  <c r="J11" i="4"/>
  <c r="M11" i="4"/>
  <c r="C13" i="4"/>
  <c r="C15" i="4"/>
  <c r="C21" i="4"/>
  <c r="B25" i="4"/>
  <c r="C25" i="4"/>
  <c r="G25" i="4"/>
  <c r="H25" i="4"/>
  <c r="I25" i="4"/>
  <c r="J25" i="4"/>
  <c r="K25" i="4"/>
  <c r="L25" i="4"/>
  <c r="M25" i="4"/>
  <c r="N25" i="4"/>
  <c r="O25" i="4"/>
  <c r="B27" i="4"/>
  <c r="C27" i="4"/>
  <c r="G27" i="4"/>
  <c r="H27" i="4"/>
  <c r="I27" i="4"/>
  <c r="J27" i="4"/>
  <c r="K27" i="4"/>
  <c r="L27" i="4"/>
  <c r="M27" i="4"/>
  <c r="N27" i="4"/>
  <c r="O27" i="4"/>
  <c r="B29" i="4"/>
  <c r="C29" i="4"/>
  <c r="G29" i="4"/>
  <c r="H29" i="4"/>
  <c r="I29" i="4"/>
  <c r="J29" i="4"/>
  <c r="K29" i="4"/>
  <c r="L29" i="4"/>
  <c r="M29" i="4"/>
  <c r="N29" i="4"/>
  <c r="O29" i="4"/>
  <c r="B31" i="4"/>
  <c r="C31" i="4"/>
  <c r="G31" i="4"/>
  <c r="H31" i="4"/>
  <c r="I31" i="4"/>
  <c r="J31" i="4"/>
  <c r="K31" i="4"/>
  <c r="L31" i="4"/>
  <c r="M31" i="4"/>
  <c r="N31" i="4"/>
  <c r="O31" i="4"/>
  <c r="B33" i="4"/>
  <c r="C33" i="4"/>
  <c r="G33" i="4"/>
  <c r="H33" i="4"/>
  <c r="I33" i="4"/>
  <c r="J33" i="4"/>
  <c r="K33" i="4"/>
  <c r="L33" i="4"/>
  <c r="M33" i="4"/>
  <c r="N33" i="4"/>
  <c r="O33" i="4"/>
  <c r="B35" i="4"/>
  <c r="C35" i="4"/>
  <c r="G35" i="4"/>
  <c r="H35" i="4"/>
  <c r="I35" i="4"/>
  <c r="J35" i="4"/>
  <c r="K35" i="4"/>
  <c r="L35" i="4"/>
  <c r="M35" i="4"/>
  <c r="N35" i="4"/>
  <c r="O35" i="4"/>
  <c r="B37" i="4"/>
  <c r="C37" i="4"/>
  <c r="G37" i="4"/>
  <c r="H37" i="4"/>
  <c r="I37" i="4"/>
  <c r="J37" i="4"/>
  <c r="K37" i="4"/>
  <c r="L37" i="4"/>
  <c r="M37" i="4"/>
  <c r="N37" i="4"/>
  <c r="O37" i="4"/>
  <c r="B39" i="4"/>
  <c r="C39" i="4"/>
  <c r="G39" i="4"/>
  <c r="H39" i="4"/>
  <c r="I39" i="4"/>
  <c r="J39" i="4"/>
  <c r="K39" i="4"/>
  <c r="L39" i="4"/>
  <c r="M39" i="4"/>
  <c r="N39" i="4"/>
  <c r="O39" i="4"/>
  <c r="B41" i="4"/>
  <c r="C41" i="4"/>
  <c r="G41" i="4"/>
  <c r="H41" i="4"/>
  <c r="I41" i="4"/>
  <c r="J41" i="4"/>
  <c r="K41" i="4"/>
  <c r="L41" i="4"/>
  <c r="M41" i="4"/>
  <c r="N41" i="4"/>
  <c r="O41" i="4"/>
  <c r="B43" i="4"/>
  <c r="C43" i="4"/>
  <c r="G43" i="4"/>
  <c r="H43" i="4"/>
  <c r="I43" i="4"/>
  <c r="J43" i="4"/>
  <c r="K43" i="4"/>
  <c r="L43" i="4"/>
  <c r="M43" i="4"/>
  <c r="N43" i="4"/>
  <c r="O43" i="4"/>
  <c r="B45" i="4"/>
  <c r="C45" i="4"/>
  <c r="G45" i="4"/>
  <c r="H45" i="4"/>
  <c r="I45" i="4"/>
  <c r="J45" i="4"/>
  <c r="K45" i="4"/>
  <c r="L45" i="4"/>
  <c r="M45" i="4"/>
  <c r="N45" i="4"/>
  <c r="O45" i="4"/>
  <c r="B47" i="4"/>
  <c r="C47" i="4"/>
  <c r="G47" i="4"/>
  <c r="H47" i="4"/>
  <c r="I47" i="4"/>
  <c r="J47" i="4"/>
  <c r="K47" i="4"/>
  <c r="L47" i="4"/>
  <c r="M47" i="4"/>
  <c r="N47" i="4"/>
  <c r="O47" i="4"/>
  <c r="B49" i="4"/>
  <c r="C49" i="4"/>
  <c r="G49" i="4"/>
  <c r="H49" i="4"/>
  <c r="I49" i="4"/>
  <c r="J49" i="4"/>
  <c r="K49" i="4"/>
  <c r="L49" i="4"/>
  <c r="M49" i="4"/>
  <c r="N49" i="4"/>
  <c r="O49" i="4"/>
  <c r="B51" i="4"/>
  <c r="C51" i="4"/>
  <c r="G51" i="4"/>
  <c r="H51" i="4"/>
  <c r="I51" i="4"/>
  <c r="J51" i="4"/>
  <c r="K51" i="4"/>
  <c r="L51" i="4"/>
  <c r="M51" i="4"/>
  <c r="N51" i="4"/>
  <c r="O51" i="4"/>
  <c r="C2" i="5"/>
  <c r="J2" i="5"/>
  <c r="C4" i="5"/>
  <c r="C6" i="5"/>
  <c r="G7" i="5"/>
  <c r="J7" i="5"/>
  <c r="M7" i="5"/>
  <c r="C9" i="5"/>
  <c r="G9" i="5"/>
  <c r="J9" i="5"/>
  <c r="M9" i="5"/>
  <c r="C11" i="5"/>
  <c r="G11" i="5"/>
  <c r="J11" i="5"/>
  <c r="M11" i="5"/>
  <c r="C13" i="5"/>
  <c r="C15" i="5"/>
  <c r="C21" i="5"/>
  <c r="B25" i="5"/>
  <c r="C25" i="5"/>
  <c r="G25" i="5"/>
  <c r="H25" i="5"/>
  <c r="I25" i="5"/>
  <c r="J25" i="5"/>
  <c r="K25" i="5"/>
  <c r="L25" i="5"/>
  <c r="M25" i="5"/>
  <c r="N25" i="5"/>
  <c r="O25" i="5"/>
  <c r="B27" i="5"/>
  <c r="C27" i="5"/>
  <c r="G27" i="5"/>
  <c r="H27" i="5"/>
  <c r="I27" i="5"/>
  <c r="J27" i="5"/>
  <c r="K27" i="5"/>
  <c r="L27" i="5"/>
  <c r="M27" i="5"/>
  <c r="N27" i="5"/>
  <c r="O27" i="5"/>
  <c r="B29" i="5"/>
  <c r="C29" i="5"/>
  <c r="G29" i="5"/>
  <c r="H29" i="5"/>
  <c r="I29" i="5"/>
  <c r="J29" i="5"/>
  <c r="K29" i="5"/>
  <c r="L29" i="5"/>
  <c r="M29" i="5"/>
  <c r="N29" i="5"/>
  <c r="O29" i="5"/>
  <c r="B31" i="5"/>
  <c r="C31" i="5"/>
  <c r="G31" i="5"/>
  <c r="H31" i="5"/>
  <c r="I31" i="5"/>
  <c r="J31" i="5"/>
  <c r="K31" i="5"/>
  <c r="L31" i="5"/>
  <c r="M31" i="5"/>
  <c r="N31" i="5"/>
  <c r="O31" i="5"/>
  <c r="B33" i="5"/>
  <c r="C33" i="5"/>
  <c r="G33" i="5"/>
  <c r="H33" i="5"/>
  <c r="I33" i="5"/>
  <c r="J33" i="5"/>
  <c r="K33" i="5"/>
  <c r="L33" i="5"/>
  <c r="M33" i="5"/>
  <c r="N33" i="5"/>
  <c r="O33" i="5"/>
  <c r="B35" i="5"/>
  <c r="C35" i="5"/>
  <c r="G35" i="5"/>
  <c r="H35" i="5"/>
  <c r="I35" i="5"/>
  <c r="J35" i="5"/>
  <c r="K35" i="5"/>
  <c r="L35" i="5"/>
  <c r="M35" i="5"/>
  <c r="N35" i="5"/>
  <c r="O35" i="5"/>
  <c r="B37" i="5"/>
  <c r="C37" i="5"/>
  <c r="G37" i="5"/>
  <c r="H37" i="5"/>
  <c r="I37" i="5"/>
  <c r="J37" i="5"/>
  <c r="K37" i="5"/>
  <c r="L37" i="5"/>
  <c r="M37" i="5"/>
  <c r="N37" i="5"/>
  <c r="O37" i="5"/>
  <c r="B39" i="5"/>
  <c r="C39" i="5"/>
  <c r="G39" i="5"/>
  <c r="H39" i="5"/>
  <c r="I39" i="5"/>
  <c r="J39" i="5"/>
  <c r="K39" i="5"/>
  <c r="L39" i="5"/>
  <c r="M39" i="5"/>
  <c r="N39" i="5"/>
  <c r="O39" i="5"/>
  <c r="B41" i="5"/>
  <c r="C41" i="5"/>
  <c r="G41" i="5"/>
  <c r="H41" i="5"/>
  <c r="I41" i="5"/>
  <c r="J41" i="5"/>
  <c r="K41" i="5"/>
  <c r="L41" i="5"/>
  <c r="M41" i="5"/>
  <c r="N41" i="5"/>
  <c r="O41" i="5"/>
  <c r="B43" i="5"/>
  <c r="C43" i="5"/>
  <c r="G43" i="5"/>
  <c r="H43" i="5"/>
  <c r="I43" i="5"/>
  <c r="J43" i="5"/>
  <c r="K43" i="5"/>
  <c r="L43" i="5"/>
  <c r="M43" i="5"/>
  <c r="N43" i="5"/>
  <c r="O43" i="5"/>
  <c r="B45" i="5"/>
  <c r="C45" i="5"/>
  <c r="G45" i="5"/>
  <c r="H45" i="5"/>
  <c r="I45" i="5"/>
  <c r="J45" i="5"/>
  <c r="K45" i="5"/>
  <c r="L45" i="5"/>
  <c r="M45" i="5"/>
  <c r="N45" i="5"/>
  <c r="O45" i="5"/>
  <c r="B47" i="5"/>
  <c r="C47" i="5"/>
  <c r="G47" i="5"/>
  <c r="H47" i="5"/>
  <c r="I47" i="5"/>
  <c r="J47" i="5"/>
  <c r="K47" i="5"/>
  <c r="L47" i="5"/>
  <c r="M47" i="5"/>
  <c r="N47" i="5"/>
  <c r="O47" i="5"/>
  <c r="B49" i="5"/>
  <c r="C49" i="5"/>
  <c r="G49" i="5"/>
  <c r="H49" i="5"/>
  <c r="I49" i="5"/>
  <c r="J49" i="5"/>
  <c r="K49" i="5"/>
  <c r="L49" i="5"/>
  <c r="M49" i="5"/>
  <c r="N49" i="5"/>
  <c r="O49" i="5"/>
  <c r="B51" i="5"/>
  <c r="C51" i="5"/>
  <c r="G51" i="5"/>
  <c r="H51" i="5"/>
  <c r="I51" i="5"/>
  <c r="J51" i="5"/>
  <c r="K51" i="5"/>
  <c r="L51" i="5"/>
  <c r="M51" i="5"/>
  <c r="N51" i="5"/>
  <c r="O51" i="5"/>
  <c r="K16" i="3"/>
  <c r="AN16" i="3"/>
  <c r="AZ16" i="3"/>
  <c r="H17" i="3"/>
  <c r="U17" i="3"/>
  <c r="Y17" i="3"/>
  <c r="AZ18" i="3"/>
  <c r="O20" i="3"/>
  <c r="AD20" i="3"/>
  <c r="AS20" i="3"/>
  <c r="O21" i="3"/>
  <c r="AD21" i="3"/>
  <c r="AS21" i="3"/>
  <c r="H22" i="3"/>
  <c r="T22" i="3"/>
  <c r="AB22" i="3"/>
  <c r="AG22" i="3"/>
  <c r="AY22" i="3"/>
  <c r="H23" i="3"/>
  <c r="Z23" i="3"/>
  <c r="AX23" i="3"/>
  <c r="BC23" i="3"/>
  <c r="H24" i="3"/>
  <c r="T24" i="3"/>
  <c r="AB24" i="3"/>
  <c r="AG24" i="3"/>
  <c r="AY24" i="3"/>
  <c r="H25" i="3"/>
  <c r="Z25" i="3"/>
  <c r="AX25" i="3"/>
  <c r="BC25" i="3"/>
  <c r="H26" i="3"/>
  <c r="T26" i="3"/>
  <c r="AB26" i="3"/>
  <c r="AG26" i="3"/>
  <c r="AY26" i="3"/>
  <c r="H27" i="3"/>
  <c r="Z27" i="3"/>
  <c r="AX27" i="3"/>
  <c r="BC27" i="3"/>
  <c r="H28" i="3"/>
  <c r="T28" i="3"/>
  <c r="AB28" i="3"/>
  <c r="AG28" i="3"/>
  <c r="AY28" i="3"/>
  <c r="H29" i="3"/>
  <c r="Z29" i="3"/>
  <c r="AX29" i="3"/>
  <c r="BC29" i="3"/>
  <c r="C34" i="3"/>
  <c r="F34" i="3"/>
  <c r="Q34" i="3"/>
  <c r="T34" i="3"/>
  <c r="AJ34" i="3"/>
  <c r="AZ34" i="3"/>
  <c r="C36" i="3"/>
  <c r="F36" i="3"/>
  <c r="Q36" i="3"/>
  <c r="T36" i="3"/>
  <c r="AJ36" i="3"/>
  <c r="AZ36" i="3"/>
  <c r="C38" i="3"/>
  <c r="F38" i="3"/>
  <c r="Q38" i="3"/>
  <c r="T38" i="3"/>
  <c r="AJ38" i="3"/>
  <c r="AZ38" i="3"/>
  <c r="C40" i="3"/>
  <c r="F40" i="3"/>
  <c r="Q40" i="3"/>
  <c r="T40" i="3"/>
  <c r="AJ40" i="3"/>
  <c r="AZ40" i="3"/>
  <c r="C42" i="3"/>
  <c r="F42" i="3"/>
  <c r="Q42" i="3"/>
  <c r="T42" i="3"/>
  <c r="AJ42" i="3"/>
  <c r="AZ42" i="3"/>
  <c r="C44" i="3"/>
  <c r="F44" i="3"/>
  <c r="Q44" i="3"/>
  <c r="T44" i="3"/>
  <c r="AJ44" i="3"/>
  <c r="AZ44" i="3"/>
  <c r="C46" i="3"/>
  <c r="F46" i="3"/>
  <c r="Q46" i="3"/>
  <c r="T46" i="3"/>
  <c r="AJ46" i="3"/>
  <c r="AZ46" i="3"/>
  <c r="C48" i="3"/>
  <c r="F48" i="3"/>
  <c r="Q48" i="3"/>
  <c r="T48" i="3"/>
  <c r="AJ48" i="3"/>
  <c r="AZ48" i="3"/>
  <c r="C50" i="3"/>
  <c r="F50" i="3"/>
  <c r="Q50" i="3"/>
  <c r="T50" i="3"/>
  <c r="AJ50" i="3"/>
  <c r="AZ50" i="3"/>
  <c r="C52" i="3"/>
  <c r="F52" i="3"/>
  <c r="Q52" i="3"/>
  <c r="T52" i="3"/>
  <c r="AJ52" i="3"/>
  <c r="AZ52" i="3"/>
  <c r="C54" i="3"/>
  <c r="F54" i="3"/>
  <c r="Q54" i="3"/>
  <c r="T54" i="3"/>
  <c r="AJ54" i="3"/>
  <c r="AZ54" i="3"/>
  <c r="C56" i="3"/>
  <c r="F56" i="3"/>
  <c r="Q56" i="3"/>
  <c r="T56" i="3"/>
  <c r="AJ56" i="3"/>
  <c r="AZ56" i="3"/>
  <c r="C2" i="2"/>
  <c r="J2" i="2"/>
  <c r="C4" i="2"/>
  <c r="C6" i="2"/>
  <c r="G7" i="2"/>
  <c r="J7" i="2"/>
  <c r="M7" i="2"/>
  <c r="C9" i="2"/>
  <c r="G9" i="2"/>
  <c r="J9" i="2"/>
  <c r="M9" i="2"/>
  <c r="C11" i="2"/>
  <c r="G11" i="2"/>
  <c r="J11" i="2"/>
  <c r="M11" i="2"/>
  <c r="C13" i="2"/>
  <c r="C15" i="2"/>
  <c r="C21" i="2"/>
  <c r="B25" i="2"/>
  <c r="C25" i="2"/>
  <c r="G25" i="2"/>
  <c r="H25" i="2"/>
  <c r="I25" i="2"/>
  <c r="J25" i="2"/>
  <c r="K25" i="2"/>
  <c r="L25" i="2"/>
  <c r="M25" i="2"/>
  <c r="N25" i="2"/>
  <c r="O25" i="2"/>
  <c r="B27" i="2"/>
  <c r="C27" i="2"/>
  <c r="G27" i="2"/>
  <c r="H27" i="2"/>
  <c r="I27" i="2"/>
  <c r="J27" i="2"/>
  <c r="K27" i="2"/>
  <c r="L27" i="2"/>
  <c r="M27" i="2"/>
  <c r="N27" i="2"/>
  <c r="O27" i="2"/>
  <c r="B29" i="2"/>
  <c r="C29" i="2"/>
  <c r="G29" i="2"/>
  <c r="H29" i="2"/>
  <c r="I29" i="2"/>
  <c r="J29" i="2"/>
  <c r="K29" i="2"/>
  <c r="L29" i="2"/>
  <c r="M29" i="2"/>
  <c r="N29" i="2"/>
  <c r="O29" i="2"/>
  <c r="B31" i="2"/>
  <c r="C31" i="2"/>
  <c r="G31" i="2"/>
  <c r="H31" i="2"/>
  <c r="I31" i="2"/>
  <c r="J31" i="2"/>
  <c r="K31" i="2"/>
  <c r="L31" i="2"/>
  <c r="M31" i="2"/>
  <c r="N31" i="2"/>
  <c r="O31" i="2"/>
  <c r="B33" i="2"/>
  <c r="C33" i="2"/>
  <c r="G33" i="2"/>
  <c r="H33" i="2"/>
  <c r="I33" i="2"/>
  <c r="J33" i="2"/>
  <c r="K33" i="2"/>
  <c r="L33" i="2"/>
  <c r="M33" i="2"/>
  <c r="N33" i="2"/>
  <c r="O33" i="2"/>
  <c r="B35" i="2"/>
  <c r="C35" i="2"/>
  <c r="G35" i="2"/>
  <c r="H35" i="2"/>
  <c r="I35" i="2"/>
  <c r="J35" i="2"/>
  <c r="K35" i="2"/>
  <c r="L35" i="2"/>
  <c r="M35" i="2"/>
  <c r="N35" i="2"/>
  <c r="O35" i="2"/>
  <c r="B37" i="2"/>
  <c r="C37" i="2"/>
  <c r="G37" i="2"/>
  <c r="H37" i="2"/>
  <c r="I37" i="2"/>
  <c r="J37" i="2"/>
  <c r="K37" i="2"/>
  <c r="L37" i="2"/>
  <c r="M37" i="2"/>
  <c r="N37" i="2"/>
  <c r="O37" i="2"/>
  <c r="B39" i="2"/>
  <c r="C39" i="2"/>
  <c r="G39" i="2"/>
  <c r="H39" i="2"/>
  <c r="I39" i="2"/>
  <c r="J39" i="2"/>
  <c r="K39" i="2"/>
  <c r="L39" i="2"/>
  <c r="M39" i="2"/>
  <c r="N39" i="2"/>
  <c r="O39" i="2"/>
  <c r="B41" i="2"/>
  <c r="C41" i="2"/>
  <c r="G41" i="2"/>
  <c r="H41" i="2"/>
  <c r="I41" i="2"/>
  <c r="J41" i="2"/>
  <c r="K41" i="2"/>
  <c r="L41" i="2"/>
  <c r="M41" i="2"/>
  <c r="N41" i="2"/>
  <c r="O41" i="2"/>
  <c r="B43" i="2"/>
  <c r="C43" i="2"/>
  <c r="G43" i="2"/>
  <c r="H43" i="2"/>
  <c r="I43" i="2"/>
  <c r="J43" i="2"/>
  <c r="K43" i="2"/>
  <c r="L43" i="2"/>
  <c r="M43" i="2"/>
  <c r="N43" i="2"/>
  <c r="O43" i="2"/>
  <c r="B45" i="2"/>
  <c r="C45" i="2"/>
  <c r="G45" i="2"/>
  <c r="H45" i="2"/>
  <c r="I45" i="2"/>
  <c r="J45" i="2"/>
  <c r="K45" i="2"/>
  <c r="L45" i="2"/>
  <c r="M45" i="2"/>
  <c r="N45" i="2"/>
  <c r="O45" i="2"/>
  <c r="B47" i="2"/>
  <c r="C47" i="2"/>
  <c r="G47" i="2"/>
  <c r="H47" i="2"/>
  <c r="I47" i="2"/>
  <c r="J47" i="2"/>
  <c r="K47" i="2"/>
  <c r="L47" i="2"/>
  <c r="M47" i="2"/>
  <c r="N47" i="2"/>
  <c r="O47" i="2"/>
  <c r="AW4" i="1"/>
  <c r="AX4" i="1"/>
  <c r="AY4" i="1"/>
  <c r="C17" i="1"/>
  <c r="C17" i="2" s="1"/>
  <c r="C19" i="1"/>
  <c r="C19" i="5" s="1"/>
  <c r="V55" i="1"/>
  <c r="C19" i="4" l="1"/>
  <c r="C17" i="4"/>
  <c r="F24" i="6"/>
  <c r="C24" i="6"/>
  <c r="D24" i="6"/>
  <c r="A203" i="6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E24" i="6"/>
  <c r="C19" i="2"/>
  <c r="C17" i="5"/>
</calcChain>
</file>

<file path=xl/sharedStrings.xml><?xml version="1.0" encoding="utf-8"?>
<sst xmlns="http://schemas.openxmlformats.org/spreadsheetml/2006/main" count="397" uniqueCount="230">
  <si>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</si>
  <si>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3"/>
        <charset val="128"/>
      </rPr>
      <t>フリガナ</t>
    </r>
  </si>
  <si>
    <t>キョナンウェーブ</t>
  </si>
  <si>
    <r>
      <t>性別</t>
    </r>
    <r>
      <rPr>
        <sz val="11"/>
        <color indexed="8"/>
        <rFont val="Calibri"/>
        <family val="2"/>
      </rPr>
      <t>(</t>
    </r>
    <r>
      <rPr>
        <sz val="11"/>
        <color indexed="8"/>
        <rFont val="ＭＳ Ｐゴシック"/>
        <family val="3"/>
        <charset val="128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</si>
  <si>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</si>
  <si>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</si>
  <si>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</si>
  <si>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</si>
  <si>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</si>
  <si>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</si>
  <si>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鋸南ウェーブ</t>
  </si>
  <si>
    <t>女子</t>
  </si>
  <si>
    <t>安房郡</t>
  </si>
  <si>
    <t>南房総支部</t>
  </si>
  <si>
    <t>北西支部</t>
  </si>
  <si>
    <t>北東支部</t>
  </si>
  <si>
    <r>
      <t>J</t>
    </r>
    <r>
      <rPr>
        <sz val="11"/>
        <color indexed="8"/>
        <rFont val="Calibri"/>
        <family val="2"/>
      </rPr>
      <t>VA-MRS</t>
    </r>
    <r>
      <rPr>
        <sz val="11"/>
        <color indexed="8"/>
        <rFont val="ＭＳ Ｐゴシック"/>
        <family val="3"/>
        <charset val="128"/>
      </rPr>
      <t>チームID</t>
    </r>
  </si>
  <si>
    <t>チームID(大会プログラム用)</t>
  </si>
  <si>
    <t>最寄駅</t>
  </si>
  <si>
    <r>
      <t>女子</t>
    </r>
    <r>
      <rPr>
        <sz val="11"/>
        <color indexed="8"/>
        <rFont val="Calibri"/>
        <family val="2"/>
      </rPr>
      <t>B</t>
    </r>
  </si>
  <si>
    <t>MRSチームID(混合用)</t>
  </si>
  <si>
    <t>内房</t>
  </si>
  <si>
    <t>安房勝山</t>
  </si>
  <si>
    <t>男女混合</t>
  </si>
  <si>
    <t>支部なし</t>
  </si>
  <si>
    <r>
      <rPr>
        <sz val="11"/>
        <color indexed="8"/>
        <rFont val="ＭＳ Ｐゴシック"/>
        <family val="3"/>
        <charset val="128"/>
      </rPr>
      <t>監督</t>
    </r>
  </si>
  <si>
    <t>ミョウジ
苗字</t>
  </si>
  <si>
    <t>ナマエ
名前</t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</si>
  <si>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</si>
  <si>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</si>
  <si>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</si>
  <si>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</si>
  <si>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</si>
  <si>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</si>
  <si>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タカナ</t>
  </si>
  <si>
    <t>ハルヒサ</t>
  </si>
  <si>
    <t>〒</t>
  </si>
  <si>
    <t>299</t>
  </si>
  <si>
    <t>―</t>
  </si>
  <si>
    <t>2118</t>
  </si>
  <si>
    <t>（</t>
  </si>
  <si>
    <t>090</t>
  </si>
  <si>
    <t>）</t>
  </si>
  <si>
    <t>高名</t>
  </si>
  <si>
    <t>晴久</t>
  </si>
  <si>
    <t>安房郡鋸南町竜島911-12</t>
  </si>
  <si>
    <t>2334</t>
  </si>
  <si>
    <t>2495</t>
  </si>
  <si>
    <r>
      <rPr>
        <sz val="11"/>
        <color indexed="8"/>
        <rFont val="ＭＳ Ｐゴシック"/>
        <family val="3"/>
        <charset val="128"/>
      </rPr>
      <t>コーチ</t>
    </r>
  </si>
  <si>
    <r>
      <rPr>
        <sz val="11"/>
        <color indexed="8"/>
        <rFont val="ＭＳ Ｐゴシック"/>
        <family val="3"/>
        <charset val="128"/>
      </rPr>
      <t>マネージャー</t>
    </r>
  </si>
  <si>
    <t>ミホリ</t>
  </si>
  <si>
    <t>三堀</t>
  </si>
  <si>
    <r>
      <rPr>
        <sz val="11"/>
        <color indexed="8"/>
        <rFont val="ＭＳ Ｐゴシック"/>
        <family val="3"/>
        <charset val="128"/>
      </rPr>
      <t>帯同員</t>
    </r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</si>
  <si>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indexed="8"/>
        <rFont val="ＭＳ Ｐゴシック"/>
        <family val="3"/>
        <charset val="128"/>
      </rPr>
      <t>連絡責任者</t>
    </r>
    <r>
      <rPr>
        <sz val="11"/>
        <color indexed="8"/>
        <rFont val="Calibri"/>
        <family val="2"/>
      </rPr>
      <t>)</t>
    </r>
  </si>
  <si>
    <t>0470</t>
  </si>
  <si>
    <t>55</t>
  </si>
  <si>
    <t>2716</t>
  </si>
  <si>
    <r>
      <rPr>
        <sz val="11"/>
        <color indexed="8"/>
        <rFont val="ＭＳ Ｐゴシック"/>
        <family val="3"/>
        <charset val="128"/>
      </rPr>
      <t>住所</t>
    </r>
  </si>
  <si>
    <r>
      <rPr>
        <sz val="11"/>
        <color indexed="8"/>
        <rFont val="ＭＳ Ｐゴシック"/>
        <family val="3"/>
        <charset val="128"/>
      </rPr>
      <t>電話番号</t>
    </r>
  </si>
  <si>
    <r>
      <rPr>
        <sz val="11"/>
        <color indexed="8"/>
        <rFont val="ＭＳ Ｐゴシック"/>
        <family val="3"/>
        <charset val="128"/>
      </rPr>
      <t>携帯電話番号</t>
    </r>
  </si>
  <si>
    <t>選手No</t>
  </si>
  <si>
    <r>
      <rPr>
        <sz val="11"/>
        <color indexed="8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</si>
  <si>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</si>
  <si>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</si>
  <si>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3"/>
        <charset val="128"/>
      </rPr>
      <t>学年</t>
    </r>
  </si>
  <si>
    <r>
      <rPr>
        <sz val="11"/>
        <color indexed="8"/>
        <rFont val="ＭＳ Ｐゴシック"/>
        <family val="3"/>
        <charset val="128"/>
      </rPr>
      <t>学校名</t>
    </r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</si>
  <si>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</si>
  <si>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</si>
  <si>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</si>
  <si>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</si>
  <si>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</si>
  <si>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①</t>
  </si>
  <si>
    <t>鋸南町立鋸南小学校</t>
  </si>
  <si>
    <t>スズキ</t>
  </si>
  <si>
    <t>鈴木</t>
  </si>
  <si>
    <t>キャプテン</t>
  </si>
  <si>
    <t>ショウジ</t>
  </si>
  <si>
    <t>ミサキ</t>
  </si>
  <si>
    <t>庄司</t>
  </si>
  <si>
    <t>美咲</t>
  </si>
  <si>
    <t>トミナガ</t>
  </si>
  <si>
    <t>レオナ</t>
  </si>
  <si>
    <t>富永</t>
  </si>
  <si>
    <t>怜央奈</t>
  </si>
  <si>
    <t>サキ</t>
  </si>
  <si>
    <t>紗希</t>
  </si>
  <si>
    <t>ヒカリ</t>
  </si>
  <si>
    <t>光</t>
  </si>
  <si>
    <t>オオゴ</t>
  </si>
  <si>
    <t>カオリ</t>
  </si>
  <si>
    <t>大胡</t>
  </si>
  <si>
    <t>夏織</t>
  </si>
  <si>
    <t>ユウカ</t>
  </si>
  <si>
    <t>結香</t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</si>
  <si>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indexed="8"/>
        <rFont val="ＭＳ Ｐゴシック"/>
        <family val="3"/>
        <charset val="128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</si>
  <si>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</si>
  <si>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</si>
  <si>
    <r>
      <rPr>
        <sz val="11"/>
        <color indexed="8"/>
        <rFont val="ＭＳ Ｐゴシック"/>
        <family val="3"/>
        <charset val="128"/>
      </rPr>
      <t>チーム名</t>
    </r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</si>
  <si>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</si>
  <si>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</si>
  <si>
    <r>
      <rPr>
        <sz val="11"/>
        <color indexed="8"/>
        <rFont val="ＭＳ Ｐゴシック"/>
        <family val="3"/>
        <charset val="128"/>
      </rPr>
      <t>申込責任者</t>
    </r>
  </si>
  <si>
    <t>㊞</t>
  </si>
  <si>
    <r>
      <rPr>
        <sz val="11"/>
        <color indexed="8"/>
        <rFont val="ＭＳ Ｐゴシック"/>
        <family val="3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</si>
  <si>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</si>
  <si>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</si>
  <si>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</si>
  <si>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</si>
  <si>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</si>
  <si>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</si>
  <si>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</si>
  <si>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</si>
  <si>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</si>
  <si>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</si>
  <si>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</si>
  <si>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</si>
  <si>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</si>
  <si>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</si>
  <si>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</si>
  <si>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</si>
  <si>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</si>
  <si>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</si>
  <si>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</si>
  <si>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</si>
  <si>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</si>
  <si>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</si>
  <si>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</si>
  <si>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</si>
  <si>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</si>
  <si>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</si>
  <si>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</si>
  <si>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</si>
  <si>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</si>
  <si>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</si>
  <si>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</si>
  <si>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</si>
  <si>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</si>
  <si>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</si>
  <si>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</si>
  <si>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</si>
  <si>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</si>
  <si>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</si>
  <si>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</si>
  <si>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</si>
  <si>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</si>
  <si>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</si>
  <si>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</si>
  <si>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</si>
  <si>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</si>
  <si>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</si>
  <si>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</si>
  <si>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</si>
  <si>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</si>
  <si>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</si>
  <si>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</si>
  <si>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</si>
  <si>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</si>
  <si>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</si>
  <si>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</si>
  <si>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</si>
  <si>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</si>
  <si>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</si>
  <si>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</si>
  <si>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</si>
  <si>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</si>
  <si>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</si>
  <si>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</si>
  <si>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</si>
  <si>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</si>
  <si>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</si>
  <si>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</si>
  <si>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</si>
  <si>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</si>
  <si>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</si>
  <si>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</si>
  <si>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</si>
  <si>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</si>
  <si>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</si>
  <si>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</si>
  <si>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</si>
  <si>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</si>
  <si>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</si>
  <si>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</si>
  <si>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</si>
  <si>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</si>
  <si>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</si>
  <si>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</si>
  <si>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</si>
  <si>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</si>
  <si>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</si>
  <si>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</si>
  <si>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</si>
  <si>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</si>
  <si>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</si>
  <si>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</si>
  <si>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</si>
  <si>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</si>
  <si>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</si>
  <si>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</si>
  <si>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</si>
  <si>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</si>
  <si>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</si>
  <si>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</si>
  <si>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</si>
  <si>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</si>
  <si>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</si>
  <si>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</si>
  <si>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</si>
  <si>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</si>
  <si>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</si>
  <si>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</si>
  <si>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</si>
  <si>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</si>
  <si>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</si>
  <si>
    <t>川﨑</t>
    <rPh sb="0" eb="2">
      <t>カワサキ</t>
    </rPh>
    <phoneticPr fontId="33"/>
  </si>
  <si>
    <t>由奈</t>
    <rPh sb="0" eb="2">
      <t>ユナ</t>
    </rPh>
    <phoneticPr fontId="33"/>
  </si>
  <si>
    <t>カワサキ</t>
    <phoneticPr fontId="33"/>
  </si>
  <si>
    <t>ユナ</t>
    <phoneticPr fontId="33"/>
  </si>
  <si>
    <t>三堀</t>
    <phoneticPr fontId="33"/>
  </si>
  <si>
    <t>隆男</t>
    <phoneticPr fontId="33"/>
  </si>
  <si>
    <t>ミホリ</t>
    <phoneticPr fontId="33"/>
  </si>
  <si>
    <t>タカオ</t>
    <phoneticPr fontId="33"/>
  </si>
  <si>
    <t>高名</t>
    <rPh sb="0" eb="2">
      <t>タカナ</t>
    </rPh>
    <phoneticPr fontId="33"/>
  </si>
  <si>
    <t>じゅん</t>
    <phoneticPr fontId="33"/>
  </si>
  <si>
    <t>タカナ</t>
    <phoneticPr fontId="33"/>
  </si>
  <si>
    <t>ジュン</t>
    <phoneticPr fontId="33"/>
  </si>
  <si>
    <t>2115</t>
    <phoneticPr fontId="33"/>
  </si>
  <si>
    <t>安房郡鋸南町下佐久間690</t>
    <rPh sb="0" eb="3">
      <t>アワグン</t>
    </rPh>
    <rPh sb="3" eb="6">
      <t>キョナンマチ</t>
    </rPh>
    <phoneticPr fontId="33"/>
  </si>
  <si>
    <t>2118</t>
    <phoneticPr fontId="33"/>
  </si>
  <si>
    <t>安房郡鋸南町竜島911-12</t>
    <rPh sb="0" eb="3">
      <t>アワグン</t>
    </rPh>
    <rPh sb="3" eb="6">
      <t>キョナンマチ</t>
    </rPh>
    <phoneticPr fontId="33"/>
  </si>
  <si>
    <t>守りのチームです。声を出して頑張ります。</t>
    <rPh sb="0" eb="1">
      <t>マモ</t>
    </rPh>
    <rPh sb="9" eb="10">
      <t>コエ</t>
    </rPh>
    <rPh sb="11" eb="12">
      <t>ダ</t>
    </rPh>
    <rPh sb="14" eb="16">
      <t>ガンバ</t>
    </rPh>
    <phoneticPr fontId="3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</si>
</sst>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3">
    <font>
      <sz val="11"/>
      <color indexed="8"/>
      <name val="ＭＳ Ｐゴシック"/>
      <charset val="128"/>
    </font>
    <font>
      <sz val="11"/>
      <color indexed="8"/>
      <name val="Calibri"/>
    </font>
    <font>
      <sz val="9"/>
      <color indexed="8"/>
      <name val="Calibri"/>
    </font>
    <font>
      <sz val="20"/>
      <color indexed="8"/>
      <name val="Calibri"/>
    </font>
    <font>
      <sz val="8"/>
      <color indexed="8"/>
      <name val="ＭＳ Ｐゴシック"/>
      <charset val="128"/>
    </font>
    <font>
      <sz val="8"/>
      <color indexed="8"/>
      <name val="Calibri"/>
    </font>
    <font>
      <sz val="6"/>
      <color indexed="8"/>
      <name val="ＪＳＰ明朝"/>
      <charset val="128"/>
    </font>
    <font>
      <sz val="22"/>
      <color indexed="8"/>
      <name val="ＭＳ Ｐゴシック"/>
      <family val="3"/>
      <charset val="128"/>
    </font>
    <font>
      <sz val="22"/>
      <color indexed="8"/>
      <name val="Calibri"/>
      <family val="2"/>
    </font>
    <font>
      <sz val="11"/>
      <name val="ＭＳ Ｐゴシック"/>
      <family val="3"/>
      <charset val="128"/>
    </font>
    <font>
      <sz val="16"/>
      <color indexed="8"/>
      <name val="Calibri"/>
      <family val="2"/>
    </font>
    <font>
      <sz val="11"/>
      <color indexed="8"/>
      <name val="ＪＳＰ明朝"/>
      <charset val="128"/>
    </font>
    <font>
      <sz val="24"/>
      <color indexed="8"/>
      <name val="ＪＳ明朝"/>
      <charset val="128"/>
    </font>
    <font>
      <sz val="8"/>
      <color indexed="8"/>
      <name val="ＪＳＰ明朝"/>
      <charset val="128"/>
    </font>
    <font>
      <sz val="12"/>
      <color indexed="8"/>
      <name val="ＪＳＰ明朝"/>
      <charset val="128"/>
    </font>
    <font>
      <sz val="10"/>
      <color indexed="8"/>
      <name val="ＪＳ明朝"/>
      <charset val="128"/>
    </font>
    <font>
      <sz val="11"/>
      <color indexed="8"/>
      <name val="ＪＳ明朝"/>
      <charset val="128"/>
    </font>
    <font>
      <sz val="1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Calibri"/>
      <family val="2"/>
    </font>
    <font>
      <sz val="24"/>
      <color indexed="8"/>
      <name val="ＭＳ Ｐゴシック"/>
      <family val="3"/>
      <charset val="128"/>
    </font>
    <font>
      <sz val="24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14"/>
      <color indexed="8"/>
      <name val="Century"/>
      <family val="1"/>
    </font>
    <font>
      <sz val="12"/>
      <color indexed="8"/>
      <name val="Century"/>
      <family val="1"/>
    </font>
    <font>
      <sz val="11"/>
      <color indexed="8"/>
      <name val="Century"/>
      <family val="1"/>
    </font>
    <font>
      <sz val="10"/>
      <color indexed="8"/>
      <name val="Century"/>
      <family val="1"/>
    </font>
    <font>
      <sz val="20"/>
      <color indexed="8"/>
      <name val="ＪＳＰ明朝"/>
      <charset val="128"/>
    </font>
    <font>
      <sz val="9"/>
      <color indexed="8"/>
      <name val="ＪＳＰ明朝"/>
      <charset val="128"/>
    </font>
    <font>
      <sz val="22"/>
      <color indexed="8"/>
      <name val="ＪＳＰ明朝"/>
      <charset val="128"/>
    </font>
    <font>
      <sz val="16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ＭＳ Ｐゴシック"/>
      <family val="3"/>
      <charset val="128"/>
    </font>
    <font>
      <sz val="9"/>
      <color indexed="8"/>
      <name val="Calibri"/>
      <family val="2"/>
    </font>
    <font>
      <sz val="20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5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Protection="0">
      <alignment vertical="center"/>
    </xf>
  </cellStyleXfs>
  <cellXfs count="453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vertical="center"/>
    </xf>
    <xf numFmtId="0" fontId="10" fillId="0" borderId="2" xfId="0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16" fillId="0" borderId="0" xfId="0" applyNumberFormat="1" applyFont="1" applyFill="1" applyBorder="1" applyAlignment="1">
      <alignment vertical="center"/>
    </xf>
    <xf numFmtId="0" fontId="13" fillId="0" borderId="3" xfId="0" applyNumberFormat="1" applyFont="1" applyFill="1" applyBorder="1" applyAlignment="1">
      <alignment vertical="center"/>
    </xf>
    <xf numFmtId="0" fontId="13" fillId="0" borderId="4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0" fontId="13" fillId="0" borderId="4" xfId="0" applyNumberFormat="1" applyFont="1" applyFill="1" applyBorder="1" applyAlignment="1">
      <alignment horizontal="left" vertical="center"/>
    </xf>
    <xf numFmtId="0" fontId="13" fillId="0" borderId="5" xfId="0" applyNumberFormat="1" applyFont="1" applyFill="1" applyBorder="1" applyAlignment="1">
      <alignment horizontal="left" vertical="center"/>
    </xf>
    <xf numFmtId="0" fontId="13" fillId="0" borderId="6" xfId="0" applyNumberFormat="1" applyFont="1" applyFill="1" applyBorder="1" applyAlignment="1">
      <alignment horizontal="left" vertical="center"/>
    </xf>
    <xf numFmtId="0" fontId="14" fillId="0" borderId="0" xfId="0" applyNumberFormat="1" applyFont="1" applyFill="1" applyBorder="1" applyAlignment="1"/>
    <xf numFmtId="0" fontId="13" fillId="0" borderId="0" xfId="0" applyNumberFormat="1" applyFont="1" applyFill="1" applyBorder="1" applyAlignment="1"/>
    <xf numFmtId="0" fontId="9" fillId="0" borderId="0" xfId="1" applyNumberFormat="1" applyFont="1" applyFill="1" applyBorder="1" applyAlignment="1">
      <alignment vertical="center" shrinkToFit="1"/>
    </xf>
    <xf numFmtId="0" fontId="9" fillId="2" borderId="7" xfId="1" applyNumberFormat="1" applyFont="1" applyFill="1" applyBorder="1" applyAlignment="1">
      <alignment vertical="center" shrinkToFit="1"/>
    </xf>
    <xf numFmtId="0" fontId="9" fillId="2" borderId="8" xfId="1" applyNumberFormat="1" applyFont="1" applyFill="1" applyBorder="1" applyAlignment="1">
      <alignment vertical="center" shrinkToFit="1"/>
    </xf>
    <xf numFmtId="0" fontId="9" fillId="2" borderId="9" xfId="1" applyNumberFormat="1" applyFont="1" applyFill="1" applyBorder="1" applyAlignment="1">
      <alignment vertical="center" shrinkToFit="1"/>
    </xf>
    <xf numFmtId="2" fontId="9" fillId="0" borderId="0" xfId="1" applyNumberFormat="1" applyFont="1" applyFill="1" applyBorder="1" applyAlignment="1">
      <alignment vertical="center" shrinkToFit="1"/>
    </xf>
    <xf numFmtId="2" fontId="9" fillId="0" borderId="10" xfId="1" applyNumberFormat="1" applyFont="1" applyFill="1" applyBorder="1" applyAlignment="1">
      <alignment vertical="center" shrinkToFit="1"/>
    </xf>
    <xf numFmtId="0" fontId="9" fillId="0" borderId="11" xfId="1" applyNumberFormat="1" applyFont="1" applyFill="1" applyBorder="1" applyAlignment="1">
      <alignment vertical="center" shrinkToFit="1"/>
    </xf>
    <xf numFmtId="14" fontId="9" fillId="0" borderId="12" xfId="1" applyNumberFormat="1" applyFont="1" applyFill="1" applyBorder="1" applyAlignment="1">
      <alignment vertical="center" shrinkToFit="1"/>
    </xf>
    <xf numFmtId="14" fontId="9" fillId="0" borderId="0" xfId="1" applyNumberFormat="1" applyFont="1" applyFill="1" applyBorder="1" applyAlignment="1">
      <alignment vertical="center" shrinkToFit="1"/>
    </xf>
    <xf numFmtId="0" fontId="9" fillId="0" borderId="13" xfId="1" applyNumberFormat="1" applyFont="1" applyFill="1" applyBorder="1" applyAlignment="1">
      <alignment vertical="center" shrinkToFit="1"/>
    </xf>
    <xf numFmtId="0" fontId="9" fillId="0" borderId="14" xfId="1" applyNumberFormat="1" applyFont="1" applyFill="1" applyBorder="1" applyAlignment="1">
      <alignment vertical="center" shrinkToFit="1"/>
    </xf>
    <xf numFmtId="0" fontId="9" fillId="0" borderId="15" xfId="1" applyNumberFormat="1" applyFont="1" applyFill="1" applyBorder="1" applyAlignment="1">
      <alignment vertical="center" shrinkToFit="1"/>
    </xf>
    <xf numFmtId="0" fontId="9" fillId="0" borderId="10" xfId="1" applyNumberFormat="1" applyFont="1" applyFill="1" applyBorder="1" applyAlignment="1">
      <alignment vertical="center" shrinkToFit="1"/>
    </xf>
    <xf numFmtId="0" fontId="9" fillId="0" borderId="12" xfId="1" applyNumberFormat="1" applyFont="1" applyFill="1" applyBorder="1" applyAlignment="1">
      <alignment vertical="center" shrinkToFit="1"/>
    </xf>
    <xf numFmtId="0" fontId="9" fillId="0" borderId="16" xfId="1" applyNumberFormat="1" applyFont="1" applyFill="1" applyBorder="1" applyAlignment="1">
      <alignment vertical="center" shrinkToFit="1"/>
    </xf>
    <xf numFmtId="0" fontId="9" fillId="0" borderId="17" xfId="1" applyNumberFormat="1" applyFont="1" applyFill="1" applyBorder="1" applyAlignment="1">
      <alignment vertical="center" shrinkToFit="1"/>
    </xf>
    <xf numFmtId="0" fontId="9" fillId="0" borderId="18" xfId="1" applyNumberFormat="1" applyFont="1" applyFill="1" applyBorder="1" applyAlignment="1">
      <alignment vertical="center" shrinkToFit="1"/>
    </xf>
    <xf numFmtId="0" fontId="9" fillId="2" borderId="19" xfId="1" applyNumberFormat="1" applyFont="1" applyFill="1" applyBorder="1" applyAlignment="1">
      <alignment vertical="center" shrinkToFit="1"/>
    </xf>
    <xf numFmtId="0" fontId="9" fillId="2" borderId="20" xfId="1" applyNumberFormat="1" applyFont="1" applyFill="1" applyBorder="1" applyAlignment="1">
      <alignment vertical="center" shrinkToFit="1"/>
    </xf>
    <xf numFmtId="0" fontId="1" fillId="0" borderId="0" xfId="0" applyNumberFormat="1" applyFont="1" applyFill="1" applyBorder="1" applyAlignment="1">
      <alignment horizontal="center" vertical="center"/>
    </xf>
    <xf numFmtId="0" fontId="13" fillId="3" borderId="4" xfId="0" applyNumberFormat="1" applyFont="1" applyFill="1" applyBorder="1" applyAlignment="1">
      <alignment vertical="center"/>
    </xf>
    <xf numFmtId="0" fontId="11" fillId="3" borderId="1" xfId="0" applyNumberFormat="1" applyFont="1" applyFill="1" applyBorder="1" applyAlignment="1">
      <alignment vertical="center"/>
    </xf>
    <xf numFmtId="176" fontId="13" fillId="3" borderId="1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 applyProtection="1">
      <alignment vertical="center"/>
      <protection locked="0"/>
    </xf>
    <xf numFmtId="0" fontId="10" fillId="0" borderId="2" xfId="0" applyNumberFormat="1" applyFont="1" applyFill="1" applyBorder="1" applyAlignment="1" applyProtection="1">
      <alignment vertical="center"/>
      <protection locked="0"/>
    </xf>
    <xf numFmtId="0" fontId="10" fillId="0" borderId="21" xfId="0" applyNumberFormat="1" applyFont="1" applyFill="1" applyBorder="1" applyAlignment="1" applyProtection="1">
      <alignment vertical="center"/>
      <protection locked="0"/>
    </xf>
    <xf numFmtId="0" fontId="10" fillId="0" borderId="22" xfId="0" applyNumberFormat="1" applyFont="1" applyFill="1" applyBorder="1" applyAlignment="1" applyProtection="1">
      <alignment vertical="center"/>
      <protection locked="0"/>
    </xf>
    <xf numFmtId="0" fontId="1" fillId="3" borderId="9" xfId="0" applyNumberFormat="1" applyFont="1" applyFill="1" applyBorder="1" applyAlignment="1">
      <alignment vertical="center"/>
    </xf>
    <xf numFmtId="0" fontId="1" fillId="3" borderId="15" xfId="0" applyNumberFormat="1" applyFont="1" applyFill="1" applyBorder="1" applyAlignment="1">
      <alignment vertical="center"/>
    </xf>
    <xf numFmtId="0" fontId="0" fillId="2" borderId="23" xfId="0" applyNumberFormat="1" applyFont="1" applyFill="1" applyBorder="1" applyAlignment="1">
      <alignment vertical="center"/>
    </xf>
    <xf numFmtId="0" fontId="13" fillId="0" borderId="2" xfId="0" applyNumberFormat="1" applyFont="1" applyFill="1" applyBorder="1" applyAlignment="1">
      <alignment horizontal="left" vertical="center"/>
    </xf>
    <xf numFmtId="0" fontId="13" fillId="3" borderId="4" xfId="0" applyNumberFormat="1" applyFont="1" applyFill="1" applyBorder="1" applyAlignment="1">
      <alignment horizontal="left" vertical="center"/>
    </xf>
    <xf numFmtId="0" fontId="13" fillId="3" borderId="2" xfId="0" applyNumberFormat="1" applyFont="1" applyFill="1" applyBorder="1" applyAlignment="1">
      <alignment horizontal="left" vertical="center"/>
    </xf>
    <xf numFmtId="0" fontId="13" fillId="3" borderId="6" xfId="0" applyNumberFormat="1" applyFont="1" applyFill="1" applyBorder="1" applyAlignment="1">
      <alignment horizontal="left" vertical="center"/>
    </xf>
    <xf numFmtId="0" fontId="0" fillId="3" borderId="4" xfId="0" applyNumberFormat="1" applyFont="1" applyFill="1" applyBorder="1" applyAlignment="1">
      <alignment vertical="center"/>
    </xf>
    <xf numFmtId="0" fontId="0" fillId="3" borderId="1" xfId="0" applyNumberFormat="1" applyFont="1" applyFill="1" applyBorder="1" applyAlignment="1">
      <alignment vertical="center"/>
    </xf>
    <xf numFmtId="0" fontId="1" fillId="3" borderId="5" xfId="0" applyNumberFormat="1" applyFont="1" applyFill="1" applyBorder="1" applyAlignment="1">
      <alignment vertical="center"/>
    </xf>
    <xf numFmtId="0" fontId="0" fillId="3" borderId="17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>
      <alignment vertical="center"/>
    </xf>
    <xf numFmtId="0" fontId="1" fillId="3" borderId="24" xfId="0" applyNumberFormat="1" applyFont="1" applyFill="1" applyBorder="1" applyAlignment="1">
      <alignment vertical="center"/>
    </xf>
    <xf numFmtId="0" fontId="0" fillId="3" borderId="25" xfId="0" applyNumberFormat="1" applyFont="1" applyFill="1" applyBorder="1" applyAlignment="1">
      <alignment vertical="center"/>
    </xf>
    <xf numFmtId="0" fontId="0" fillId="3" borderId="21" xfId="0" applyNumberFormat="1" applyFont="1" applyFill="1" applyBorder="1" applyAlignment="1">
      <alignment vertical="center"/>
    </xf>
    <xf numFmtId="0" fontId="1" fillId="3" borderId="26" xfId="0" applyNumberFormat="1" applyFont="1" applyFill="1" applyBorder="1" applyAlignment="1">
      <alignment vertical="center"/>
    </xf>
    <xf numFmtId="0" fontId="13" fillId="0" borderId="21" xfId="0" applyNumberFormat="1" applyFont="1" applyFill="1" applyBorder="1" applyAlignment="1">
      <alignment horizontal="left" vertical="center"/>
    </xf>
    <xf numFmtId="0" fontId="9" fillId="2" borderId="27" xfId="1" applyNumberFormat="1" applyFont="1" applyFill="1" applyBorder="1" applyAlignment="1">
      <alignment vertical="center" shrinkToFit="1"/>
    </xf>
    <xf numFmtId="0" fontId="9" fillId="4" borderId="14" xfId="1" applyNumberFormat="1" applyFont="1" applyFill="1" applyBorder="1" applyAlignment="1">
      <alignment vertical="center" shrinkToFit="1"/>
    </xf>
    <xf numFmtId="0" fontId="9" fillId="4" borderId="13" xfId="1" applyNumberFormat="1" applyFont="1" applyFill="1" applyBorder="1" applyAlignment="1">
      <alignment vertical="center" shrinkToFit="1"/>
    </xf>
    <xf numFmtId="0" fontId="20" fillId="0" borderId="0" xfId="0" applyNumberFormat="1" applyFont="1" applyFill="1" applyBorder="1" applyAlignment="1">
      <alignment horizontal="left" vertical="center"/>
    </xf>
    <xf numFmtId="0" fontId="21" fillId="0" borderId="0" xfId="0" applyNumberFormat="1" applyFont="1" applyFill="1" applyBorder="1" applyAlignment="1">
      <alignment horizontal="left" vertical="center"/>
    </xf>
    <xf numFmtId="0" fontId="1" fillId="2" borderId="29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30" fillId="0" borderId="83" xfId="0" applyNumberFormat="1" applyFont="1" applyFill="1" applyBorder="1" applyAlignment="1" applyProtection="1">
      <alignment horizontal="center" vertical="center"/>
      <protection locked="0"/>
    </xf>
    <xf numFmtId="0" fontId="10" fillId="0" borderId="31" xfId="0" applyNumberFormat="1" applyFont="1" applyFill="1" applyBorder="1" applyAlignment="1" applyProtection="1">
      <alignment horizontal="center" vertical="center"/>
      <protection locked="0"/>
    </xf>
    <xf numFmtId="0" fontId="10" fillId="0" borderId="30" xfId="0" applyNumberFormat="1" applyFont="1" applyFill="1" applyBorder="1" applyAlignment="1" applyProtection="1">
      <alignment horizontal="center" vertical="center"/>
      <protection locked="0"/>
    </xf>
    <xf numFmtId="0" fontId="0" fillId="2" borderId="54" xfId="0" applyNumberFormat="1" applyFont="1" applyFill="1" applyBorder="1" applyAlignment="1">
      <alignment horizontal="center" vertical="center"/>
    </xf>
    <xf numFmtId="0" fontId="1" fillId="2" borderId="35" xfId="0" applyNumberFormat="1" applyFont="1" applyFill="1" applyBorder="1" applyAlignment="1">
      <alignment horizontal="center" vertical="center"/>
    </xf>
    <xf numFmtId="0" fontId="1" fillId="2" borderId="74" xfId="0" applyNumberFormat="1" applyFont="1" applyFill="1" applyBorder="1" applyAlignment="1">
      <alignment horizontal="center" vertical="center"/>
    </xf>
    <xf numFmtId="0" fontId="0" fillId="2" borderId="35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0" fontId="0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22" fillId="0" borderId="47" xfId="0" applyNumberFormat="1" applyFont="1" applyFill="1" applyBorder="1" applyAlignment="1" applyProtection="1">
      <alignment horizontal="center" vertical="center"/>
      <protection locked="0"/>
    </xf>
    <xf numFmtId="0" fontId="10" fillId="0" borderId="6" xfId="0" applyNumberFormat="1" applyFont="1" applyFill="1" applyBorder="1" applyAlignment="1" applyProtection="1">
      <alignment horizontal="center" vertical="center"/>
      <protection locked="0"/>
    </xf>
    <xf numFmtId="0" fontId="10" fillId="0" borderId="33" xfId="0" applyNumberFormat="1" applyFont="1" applyFill="1" applyBorder="1" applyAlignment="1" applyProtection="1">
      <alignment horizontal="center" vertical="center"/>
      <protection locked="0"/>
    </xf>
    <xf numFmtId="0" fontId="1" fillId="6" borderId="47" xfId="0" applyNumberFormat="1" applyFont="1" applyFill="1" applyBorder="1" applyAlignment="1" applyProtection="1">
      <alignment horizontal="center" vertical="center"/>
      <protection locked="0"/>
    </xf>
    <xf numFmtId="0" fontId="1" fillId="6" borderId="6" xfId="0" applyNumberFormat="1" applyFont="1" applyFill="1" applyBorder="1" applyAlignment="1" applyProtection="1">
      <alignment horizontal="center" vertical="center"/>
      <protection locked="0"/>
    </xf>
    <xf numFmtId="0" fontId="1" fillId="6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53" xfId="0" applyNumberFormat="1" applyFont="1" applyFill="1" applyBorder="1" applyAlignment="1" applyProtection="1">
      <alignment horizontal="center" vertical="center"/>
      <protection locked="0"/>
    </xf>
    <xf numFmtId="0" fontId="0" fillId="0" borderId="55" xfId="0" applyNumberFormat="1" applyFont="1" applyFill="1" applyBorder="1" applyAlignment="1" applyProtection="1">
      <alignment horizontal="center" vertical="center"/>
      <protection locked="0"/>
    </xf>
    <xf numFmtId="0" fontId="0" fillId="6" borderId="14" xfId="0" applyNumberFormat="1" applyFont="1" applyFill="1" applyBorder="1" applyAlignment="1" applyProtection="1">
      <alignment horizontal="center" vertical="center"/>
      <protection locked="0"/>
    </xf>
    <xf numFmtId="0" fontId="0" fillId="6" borderId="53" xfId="0" applyNumberFormat="1" applyFont="1" applyFill="1" applyBorder="1" applyAlignment="1" applyProtection="1">
      <alignment horizontal="center" vertical="center"/>
      <protection locked="0"/>
    </xf>
    <xf numFmtId="0" fontId="0" fillId="2" borderId="66" xfId="0" applyNumberFormat="1" applyFont="1" applyFill="1" applyBorder="1" applyAlignment="1">
      <alignment horizontal="center" vertical="center" shrinkToFit="1"/>
    </xf>
    <xf numFmtId="0" fontId="1" fillId="2" borderId="67" xfId="0" applyNumberFormat="1" applyFont="1" applyFill="1" applyBorder="1" applyAlignment="1">
      <alignment horizontal="center" vertical="center" shrinkToFit="1"/>
    </xf>
    <xf numFmtId="0" fontId="10" fillId="0" borderId="70" xfId="0" applyNumberFormat="1" applyFont="1" applyFill="1" applyBorder="1" applyAlignment="1" applyProtection="1">
      <alignment horizontal="center" vertical="center"/>
      <protection locked="0"/>
    </xf>
    <xf numFmtId="0" fontId="10" fillId="0" borderId="71" xfId="0" applyNumberFormat="1" applyFont="1" applyFill="1" applyBorder="1" applyAlignment="1" applyProtection="1">
      <alignment horizontal="center" vertical="center"/>
      <protection locked="0"/>
    </xf>
    <xf numFmtId="0" fontId="10" fillId="0" borderId="67" xfId="0" applyNumberFormat="1" applyFont="1" applyFill="1" applyBorder="1" applyAlignment="1" applyProtection="1">
      <alignment horizontal="center" vertical="center"/>
      <protection locked="0"/>
    </xf>
    <xf numFmtId="0" fontId="0" fillId="2" borderId="53" xfId="0" applyNumberFormat="1" applyFont="1" applyFill="1" applyBorder="1" applyAlignment="1">
      <alignment horizontal="center" vertical="center" shrinkToFit="1"/>
    </xf>
    <xf numFmtId="0" fontId="1" fillId="2" borderId="55" xfId="0" applyNumberFormat="1" applyFont="1" applyFill="1" applyBorder="1" applyAlignment="1">
      <alignment horizontal="center" vertical="center" shrinkToFit="1"/>
    </xf>
    <xf numFmtId="0" fontId="1" fillId="2" borderId="72" xfId="0" applyNumberFormat="1" applyFont="1" applyFill="1" applyBorder="1" applyAlignment="1">
      <alignment horizontal="center" vertical="center" shrinkToFit="1"/>
    </xf>
    <xf numFmtId="0" fontId="0" fillId="2" borderId="14" xfId="0" applyNumberFormat="1" applyFont="1" applyFill="1" applyBorder="1" applyAlignment="1">
      <alignment horizontal="center" vertical="center"/>
    </xf>
    <xf numFmtId="0" fontId="0" fillId="2" borderId="53" xfId="0" applyNumberFormat="1" applyFont="1" applyFill="1" applyBorder="1" applyAlignment="1">
      <alignment horizontal="center" vertical="center"/>
    </xf>
    <xf numFmtId="0" fontId="0" fillId="2" borderId="68" xfId="0" applyNumberFormat="1" applyFont="1" applyFill="1" applyBorder="1" applyAlignment="1">
      <alignment horizontal="center" vertical="center" shrinkToFit="1"/>
    </xf>
    <xf numFmtId="0" fontId="1" fillId="2" borderId="69" xfId="0" applyNumberFormat="1" applyFont="1" applyFill="1" applyBorder="1" applyAlignment="1">
      <alignment horizontal="center" vertical="center" shrinkToFit="1"/>
    </xf>
    <xf numFmtId="0" fontId="10" fillId="4" borderId="47" xfId="0" applyNumberFormat="1" applyFont="1" applyFill="1" applyBorder="1" applyAlignment="1" applyProtection="1">
      <alignment horizontal="center" vertical="center"/>
      <protection locked="0"/>
    </xf>
    <xf numFmtId="0" fontId="10" fillId="4" borderId="6" xfId="0" applyNumberFormat="1" applyFont="1" applyFill="1" applyBorder="1" applyAlignment="1" applyProtection="1">
      <alignment horizontal="center" vertical="center"/>
      <protection locked="0"/>
    </xf>
    <xf numFmtId="0" fontId="10" fillId="4" borderId="33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4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56" xfId="0" applyNumberFormat="1" applyFont="1" applyFill="1" applyBorder="1" applyAlignment="1">
      <alignment horizontal="center" vertical="center" wrapText="1" shrinkToFit="1"/>
    </xf>
    <xf numFmtId="0" fontId="5" fillId="0" borderId="57" xfId="0" applyNumberFormat="1" applyFont="1" applyFill="1" applyBorder="1" applyAlignment="1">
      <alignment horizontal="center" vertical="center" shrinkToFit="1"/>
    </xf>
    <xf numFmtId="0" fontId="4" fillId="0" borderId="57" xfId="0" applyNumberFormat="1" applyFont="1" applyFill="1" applyBorder="1" applyAlignment="1">
      <alignment horizontal="center" vertical="center" wrapText="1" shrinkToFit="1"/>
    </xf>
    <xf numFmtId="0" fontId="5" fillId="0" borderId="58" xfId="0" applyNumberFormat="1" applyFont="1" applyFill="1" applyBorder="1" applyAlignment="1">
      <alignment horizontal="center" vertical="center" shrinkToFit="1"/>
    </xf>
    <xf numFmtId="0" fontId="2" fillId="2" borderId="14" xfId="0" applyNumberFormat="1" applyFont="1" applyFill="1" applyBorder="1" applyAlignment="1">
      <alignment horizontal="center" vertical="center"/>
    </xf>
    <xf numFmtId="0" fontId="0" fillId="2" borderId="55" xfId="0" applyNumberFormat="1" applyFont="1" applyFill="1" applyBorder="1" applyAlignment="1">
      <alignment horizontal="center" vertical="center"/>
    </xf>
    <xf numFmtId="0" fontId="0" fillId="2" borderId="39" xfId="0" applyNumberFormat="1" applyFont="1" applyFill="1" applyBorder="1" applyAlignment="1">
      <alignment horizontal="center" vertical="center"/>
    </xf>
    <xf numFmtId="0" fontId="31" fillId="0" borderId="41" xfId="0" applyNumberFormat="1" applyFont="1" applyFill="1" applyBorder="1" applyAlignment="1" applyProtection="1">
      <alignment horizontal="center" vertical="center"/>
      <protection locked="0"/>
    </xf>
    <xf numFmtId="0" fontId="1" fillId="0" borderId="42" xfId="0" applyNumberFormat="1" applyFont="1" applyFill="1" applyBorder="1" applyAlignment="1" applyProtection="1">
      <alignment horizontal="center" vertical="center"/>
      <protection locked="0"/>
    </xf>
    <xf numFmtId="0" fontId="31" fillId="0" borderId="42" xfId="0" applyNumberFormat="1" applyFont="1" applyFill="1" applyBorder="1" applyAlignment="1" applyProtection="1">
      <alignment horizontal="center" vertical="center"/>
      <protection locked="0"/>
    </xf>
    <xf numFmtId="0" fontId="1" fillId="0" borderId="43" xfId="0" applyNumberFormat="1" applyFont="1" applyFill="1" applyBorder="1" applyAlignment="1" applyProtection="1">
      <alignment horizontal="center" vertical="center"/>
      <protection locked="0"/>
    </xf>
    <xf numFmtId="0" fontId="13" fillId="0" borderId="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 applyProtection="1">
      <alignment horizontal="right" vertical="center"/>
      <protection locked="0"/>
    </xf>
    <xf numFmtId="49" fontId="13" fillId="0" borderId="1" xfId="0" applyNumberFormat="1" applyFont="1" applyFill="1" applyBorder="1" applyAlignment="1" applyProtection="1">
      <alignment horizontal="left" vertical="center"/>
      <protection locked="0"/>
    </xf>
    <xf numFmtId="49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19" fillId="0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48" xfId="0" applyNumberFormat="1" applyFont="1" applyFill="1" applyBorder="1" applyAlignment="1" applyProtection="1">
      <alignment horizontal="center" vertical="center"/>
      <protection locked="0"/>
    </xf>
    <xf numFmtId="0" fontId="1" fillId="0" borderId="49" xfId="0" applyNumberFormat="1" applyFont="1" applyFill="1" applyBorder="1" applyAlignment="1" applyProtection="1">
      <alignment horizontal="center" vertical="center"/>
      <protection locked="0"/>
    </xf>
    <xf numFmtId="0" fontId="0" fillId="0" borderId="49" xfId="0" applyNumberFormat="1" applyFont="1" applyFill="1" applyBorder="1" applyAlignment="1" applyProtection="1">
      <alignment horizontal="center" vertical="center"/>
      <protection locked="0"/>
    </xf>
    <xf numFmtId="0" fontId="1" fillId="0" borderId="50" xfId="0" applyNumberFormat="1" applyFont="1" applyFill="1" applyBorder="1" applyAlignment="1" applyProtection="1">
      <alignment horizontal="center" vertical="center"/>
      <protection locked="0"/>
    </xf>
    <xf numFmtId="0" fontId="18" fillId="0" borderId="47" xfId="0" applyNumberFormat="1" applyFont="1" applyFill="1" applyBorder="1" applyAlignment="1" applyProtection="1">
      <alignment horizontal="center" vertical="center"/>
      <protection locked="0"/>
    </xf>
    <xf numFmtId="0" fontId="18" fillId="0" borderId="6" xfId="0" applyNumberFormat="1" applyFont="1" applyFill="1" applyBorder="1" applyAlignment="1" applyProtection="1">
      <alignment horizontal="center" vertical="center"/>
      <protection locked="0"/>
    </xf>
    <xf numFmtId="49" fontId="13" fillId="0" borderId="47" xfId="0" applyNumberFormat="1" applyFont="1" applyFill="1" applyBorder="1" applyAlignment="1" applyProtection="1">
      <alignment horizontal="center" vertical="center"/>
      <protection locked="0"/>
    </xf>
    <xf numFmtId="49" fontId="13" fillId="0" borderId="6" xfId="0" applyNumberFormat="1" applyFont="1" applyFill="1" applyBorder="1" applyAlignment="1" applyProtection="1">
      <alignment horizontal="center" vertical="center"/>
      <protection locked="0"/>
    </xf>
    <xf numFmtId="49" fontId="13" fillId="0" borderId="33" xfId="0" applyNumberFormat="1" applyFont="1" applyFill="1" applyBorder="1" applyAlignment="1" applyProtection="1">
      <alignment horizontal="center" vertical="center"/>
      <protection locked="0"/>
    </xf>
    <xf numFmtId="49" fontId="13" fillId="0" borderId="2" xfId="0" applyNumberFormat="1" applyFont="1" applyFill="1" applyBorder="1" applyAlignment="1" applyProtection="1">
      <alignment horizontal="left" vertical="center"/>
      <protection locked="0"/>
    </xf>
    <xf numFmtId="0" fontId="18" fillId="0" borderId="33" xfId="0" applyNumberFormat="1" applyFont="1" applyFill="1" applyBorder="1" applyAlignment="1" applyProtection="1">
      <alignment horizontal="center" vertical="center"/>
      <protection locked="0"/>
    </xf>
    <xf numFmtId="0" fontId="1" fillId="0" borderId="41" xfId="0" applyNumberFormat="1" applyFont="1" applyFill="1" applyBorder="1" applyAlignment="1" applyProtection="1">
      <alignment horizontal="center" vertical="center"/>
      <protection locked="0"/>
    </xf>
    <xf numFmtId="0" fontId="13" fillId="3" borderId="1" xfId="0" applyNumberFormat="1" applyFont="1" applyFill="1" applyBorder="1" applyAlignment="1">
      <alignment horizontal="center" vertical="center"/>
    </xf>
    <xf numFmtId="0" fontId="13" fillId="3" borderId="2" xfId="0" applyNumberFormat="1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48" xfId="0" applyNumberFormat="1" applyFont="1" applyFill="1" applyBorder="1" applyAlignment="1" applyProtection="1">
      <alignment horizontal="center" vertical="center"/>
      <protection locked="0"/>
    </xf>
    <xf numFmtId="0" fontId="18" fillId="3" borderId="17" xfId="0" applyNumberFormat="1" applyFont="1" applyFill="1" applyBorder="1" applyAlignment="1">
      <alignment horizontal="center" vertical="center"/>
    </xf>
    <xf numFmtId="0" fontId="18" fillId="3" borderId="0" xfId="0" applyNumberFormat="1" applyFont="1" applyFill="1" applyBorder="1" applyAlignment="1">
      <alignment horizontal="center" vertical="center"/>
    </xf>
    <xf numFmtId="0" fontId="18" fillId="3" borderId="59" xfId="0" applyNumberFormat="1" applyFont="1" applyFill="1" applyBorder="1" applyAlignment="1">
      <alignment horizontal="center" vertical="center"/>
    </xf>
    <xf numFmtId="49" fontId="13" fillId="3" borderId="47" xfId="0" applyNumberFormat="1" applyFont="1" applyFill="1" applyBorder="1" applyAlignment="1" applyProtection="1">
      <alignment horizontal="center" vertical="center"/>
      <protection locked="0"/>
    </xf>
    <xf numFmtId="49" fontId="13" fillId="3" borderId="6" xfId="0" applyNumberFormat="1" applyFont="1" applyFill="1" applyBorder="1" applyAlignment="1" applyProtection="1">
      <alignment horizontal="center" vertical="center"/>
      <protection locked="0"/>
    </xf>
    <xf numFmtId="49" fontId="13" fillId="3" borderId="33" xfId="0" applyNumberFormat="1" applyFont="1" applyFill="1" applyBorder="1" applyAlignment="1" applyProtection="1">
      <alignment horizontal="center" vertical="center"/>
      <protection locked="0"/>
    </xf>
    <xf numFmtId="0" fontId="0" fillId="2" borderId="48" xfId="0" applyNumberFormat="1" applyFont="1" applyFill="1" applyBorder="1" applyAlignment="1">
      <alignment horizontal="center" vertical="center"/>
    </xf>
    <xf numFmtId="0" fontId="1" fillId="2" borderId="49" xfId="0" applyNumberFormat="1" applyFont="1" applyFill="1" applyBorder="1" applyAlignment="1">
      <alignment horizontal="center" vertical="center"/>
    </xf>
    <xf numFmtId="0" fontId="0" fillId="2" borderId="49" xfId="0" applyNumberFormat="1" applyFont="1" applyFill="1" applyBorder="1" applyAlignment="1">
      <alignment horizontal="center" vertical="center"/>
    </xf>
    <xf numFmtId="0" fontId="1" fillId="2" borderId="50" xfId="0" applyNumberFormat="1" applyFont="1" applyFill="1" applyBorder="1" applyAlignment="1">
      <alignment horizontal="center" vertical="center"/>
    </xf>
    <xf numFmtId="0" fontId="0" fillId="2" borderId="34" xfId="0" applyNumberFormat="1" applyFont="1" applyFill="1" applyBorder="1" applyAlignment="1">
      <alignment horizontal="center" vertical="center"/>
    </xf>
    <xf numFmtId="0" fontId="0" fillId="2" borderId="36" xfId="0" applyNumberFormat="1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0" borderId="37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8" xfId="0" applyNumberFormat="1" applyFont="1" applyFill="1" applyBorder="1" applyAlignment="1" applyProtection="1">
      <alignment horizontal="center" vertical="center"/>
      <protection locked="0"/>
    </xf>
    <xf numFmtId="0" fontId="1" fillId="0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47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33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3" fillId="2" borderId="7" xfId="0" applyNumberFormat="1" applyFont="1" applyFill="1" applyBorder="1" applyAlignment="1">
      <alignment horizontal="center" vertical="center"/>
    </xf>
    <xf numFmtId="0" fontId="13" fillId="2" borderId="8" xfId="0" applyNumberFormat="1" applyFont="1" applyFill="1" applyBorder="1" applyAlignment="1">
      <alignment horizontal="center" vertical="center"/>
    </xf>
    <xf numFmtId="0" fontId="13" fillId="2" borderId="9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right" vertical="center"/>
    </xf>
    <xf numFmtId="49" fontId="1" fillId="0" borderId="61" xfId="0" applyNumberFormat="1" applyFont="1" applyFill="1" applyBorder="1" applyAlignment="1" applyProtection="1">
      <alignment horizontal="left" vertical="top" wrapText="1"/>
      <protection locked="0"/>
    </xf>
    <xf numFmtId="49" fontId="1" fillId="0" borderId="62" xfId="0" applyNumberFormat="1" applyFont="1" applyFill="1" applyBorder="1" applyAlignment="1" applyProtection="1">
      <alignment horizontal="left" vertical="top" wrapText="1"/>
      <protection locked="0"/>
    </xf>
    <xf numFmtId="0" fontId="17" fillId="4" borderId="10" xfId="0" applyNumberFormat="1" applyFont="1" applyFill="1" applyBorder="1" applyAlignment="1">
      <alignment horizontal="center" vertical="center"/>
    </xf>
    <xf numFmtId="0" fontId="17" fillId="4" borderId="11" xfId="0" applyNumberFormat="1" applyFont="1" applyFill="1" applyBorder="1" applyAlignment="1">
      <alignment horizontal="center" vertical="center"/>
    </xf>
    <xf numFmtId="0" fontId="17" fillId="4" borderId="12" xfId="0" applyNumberFormat="1" applyFont="1" applyFill="1" applyBorder="1" applyAlignment="1">
      <alignment horizontal="center" vertical="center"/>
    </xf>
    <xf numFmtId="0" fontId="0" fillId="2" borderId="73" xfId="0" applyNumberFormat="1" applyFont="1" applyFill="1" applyBorder="1" applyAlignment="1">
      <alignment horizontal="center" vertical="center" wrapText="1"/>
    </xf>
    <xf numFmtId="0" fontId="1" fillId="2" borderId="19" xfId="0" applyNumberFormat="1" applyFont="1" applyFill="1" applyBorder="1" applyAlignment="1">
      <alignment horizontal="center" vertical="center" wrapText="1"/>
    </xf>
    <xf numFmtId="0" fontId="1" fillId="2" borderId="51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center" vertical="center"/>
    </xf>
    <xf numFmtId="0" fontId="1" fillId="5" borderId="48" xfId="0" applyNumberFormat="1" applyFont="1" applyFill="1" applyBorder="1" applyAlignment="1" applyProtection="1">
      <alignment horizontal="center" vertical="center"/>
      <protection locked="0"/>
    </xf>
    <xf numFmtId="0" fontId="1" fillId="5" borderId="49" xfId="0" applyNumberFormat="1" applyFont="1" applyFill="1" applyBorder="1" applyAlignment="1" applyProtection="1">
      <alignment horizontal="center" vertical="center"/>
      <protection locked="0"/>
    </xf>
    <xf numFmtId="0" fontId="1" fillId="5" borderId="50" xfId="0" applyNumberFormat="1" applyFont="1" applyFill="1" applyBorder="1" applyAlignment="1" applyProtection="1">
      <alignment horizontal="center" vertical="center"/>
      <protection locked="0"/>
    </xf>
    <xf numFmtId="0" fontId="1" fillId="5" borderId="41" xfId="0" applyNumberFormat="1" applyFont="1" applyFill="1" applyBorder="1" applyAlignment="1" applyProtection="1">
      <alignment horizontal="center" vertical="center"/>
      <protection locked="0"/>
    </xf>
    <xf numFmtId="0" fontId="1" fillId="5" borderId="42" xfId="0" applyNumberFormat="1" applyFont="1" applyFill="1" applyBorder="1" applyAlignment="1" applyProtection="1">
      <alignment horizontal="center" vertical="center"/>
      <protection locked="0"/>
    </xf>
    <xf numFmtId="0" fontId="1" fillId="5" borderId="43" xfId="0" applyNumberFormat="1" applyFont="1" applyFill="1" applyBorder="1" applyAlignment="1" applyProtection="1">
      <alignment horizontal="center" vertical="center"/>
      <protection locked="0"/>
    </xf>
    <xf numFmtId="0" fontId="1" fillId="5" borderId="44" xfId="0" applyNumberFormat="1" applyFont="1" applyFill="1" applyBorder="1" applyAlignment="1" applyProtection="1">
      <alignment horizontal="center" vertical="center"/>
      <protection locked="0"/>
    </xf>
    <xf numFmtId="0" fontId="1" fillId="5" borderId="45" xfId="0" applyNumberFormat="1" applyFont="1" applyFill="1" applyBorder="1" applyAlignment="1" applyProtection="1">
      <alignment horizontal="center" vertical="center"/>
      <protection locked="0"/>
    </xf>
    <xf numFmtId="0" fontId="1" fillId="5" borderId="46" xfId="0" applyNumberFormat="1" applyFont="1" applyFill="1" applyBorder="1" applyAlignment="1" applyProtection="1">
      <alignment horizontal="center" vertical="center"/>
      <protection locked="0"/>
    </xf>
    <xf numFmtId="0" fontId="1" fillId="0" borderId="44" xfId="0" applyNumberFormat="1" applyFont="1" applyFill="1" applyBorder="1" applyAlignment="1" applyProtection="1">
      <alignment horizontal="center" vertical="center"/>
      <protection locked="0"/>
    </xf>
    <xf numFmtId="0" fontId="1" fillId="0" borderId="45" xfId="0" applyNumberFormat="1" applyFont="1" applyFill="1" applyBorder="1" applyAlignment="1" applyProtection="1">
      <alignment horizontal="center" vertical="center"/>
      <protection locked="0"/>
    </xf>
    <xf numFmtId="0" fontId="1" fillId="0" borderId="46" xfId="0" applyNumberFormat="1" applyFont="1" applyFill="1" applyBorder="1" applyAlignment="1" applyProtection="1">
      <alignment horizontal="center" vertical="center"/>
      <protection locked="0"/>
    </xf>
    <xf numFmtId="0" fontId="1" fillId="2" borderId="52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0" borderId="39" xfId="0" applyNumberFormat="1" applyFont="1" applyFill="1" applyBorder="1" applyAlignment="1" applyProtection="1">
      <alignment horizontal="center" vertical="center"/>
      <protection locked="0"/>
    </xf>
    <xf numFmtId="0" fontId="1" fillId="0" borderId="20" xfId="0" applyNumberFormat="1" applyFont="1" applyFill="1" applyBorder="1" applyAlignment="1" applyProtection="1">
      <alignment horizontal="center" vertical="center"/>
      <protection locked="0"/>
    </xf>
    <xf numFmtId="0" fontId="1" fillId="5" borderId="39" xfId="0" applyNumberFormat="1" applyFont="1" applyFill="1" applyBorder="1" applyAlignment="1" applyProtection="1">
      <alignment horizontal="center" vertical="center"/>
      <protection locked="0"/>
    </xf>
    <xf numFmtId="0" fontId="1" fillId="5" borderId="20" xfId="0" applyNumberFormat="1" applyFont="1" applyFill="1" applyBorder="1" applyAlignment="1" applyProtection="1">
      <alignment horizontal="center" vertical="center"/>
      <protection locked="0"/>
    </xf>
    <xf numFmtId="0" fontId="1" fillId="5" borderId="40" xfId="0" applyNumberFormat="1" applyFont="1" applyFill="1" applyBorder="1" applyAlignment="1" applyProtection="1">
      <alignment horizontal="center" vertical="center"/>
      <protection locked="0"/>
    </xf>
    <xf numFmtId="0" fontId="1" fillId="0" borderId="28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5" xfId="0" applyNumberFormat="1" applyFont="1" applyFill="1" applyBorder="1" applyAlignment="1" applyProtection="1">
      <alignment horizontal="center" vertical="center"/>
      <protection locked="0"/>
    </xf>
    <xf numFmtId="0" fontId="10" fillId="0" borderId="21" xfId="0" applyNumberFormat="1" applyFont="1" applyFill="1" applyBorder="1" applyAlignment="1" applyProtection="1">
      <alignment horizontal="center" vertical="center"/>
      <protection locked="0"/>
    </xf>
    <xf numFmtId="0" fontId="32" fillId="0" borderId="48" xfId="0" applyNumberFormat="1" applyFont="1" applyFill="1" applyBorder="1" applyAlignment="1" applyProtection="1">
      <alignment horizontal="center" vertical="center"/>
      <protection locked="0"/>
    </xf>
    <xf numFmtId="0" fontId="32" fillId="0" borderId="49" xfId="0" applyNumberFormat="1" applyFont="1" applyFill="1" applyBorder="1" applyAlignment="1" applyProtection="1">
      <alignment horizontal="center" vertical="center"/>
      <protection locked="0"/>
    </xf>
    <xf numFmtId="177" fontId="1" fillId="0" borderId="37" xfId="0" applyNumberFormat="1" applyFont="1" applyFill="1" applyBorder="1" applyAlignment="1" applyProtection="1">
      <alignment horizontal="center" vertical="center"/>
      <protection locked="0"/>
    </xf>
    <xf numFmtId="177" fontId="1" fillId="0" borderId="1" xfId="0" applyNumberFormat="1" applyFont="1" applyFill="1" applyBorder="1" applyAlignment="1" applyProtection="1">
      <alignment horizontal="center" vertical="center"/>
      <protection locked="0"/>
    </xf>
    <xf numFmtId="177" fontId="1" fillId="0" borderId="5" xfId="0" applyNumberFormat="1" applyFont="1" applyFill="1" applyBorder="1" applyAlignment="1" applyProtection="1">
      <alignment horizontal="center" vertical="center"/>
      <protection locked="0"/>
    </xf>
    <xf numFmtId="177" fontId="1" fillId="0" borderId="38" xfId="0" applyNumberFormat="1" applyFont="1" applyFill="1" applyBorder="1" applyAlignment="1" applyProtection="1">
      <alignment horizontal="center" vertical="center"/>
      <protection locked="0"/>
    </xf>
    <xf numFmtId="177" fontId="1" fillId="0" borderId="21" xfId="0" applyNumberFormat="1" applyFont="1" applyFill="1" applyBorder="1" applyAlignment="1" applyProtection="1">
      <alignment horizontal="center" vertical="center"/>
      <protection locked="0"/>
    </xf>
    <xf numFmtId="177" fontId="1" fillId="0" borderId="26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40" xfId="0" applyNumberFormat="1" applyFont="1" applyFill="1" applyBorder="1" applyAlignment="1" applyProtection="1">
      <alignment horizontal="center" vertical="center"/>
      <protection locked="0"/>
    </xf>
    <xf numFmtId="0" fontId="10" fillId="3" borderId="14" xfId="0" applyNumberFormat="1" applyFont="1" applyFill="1" applyBorder="1" applyAlignment="1">
      <alignment horizontal="center" vertical="center"/>
    </xf>
    <xf numFmtId="0" fontId="0" fillId="2" borderId="63" xfId="0" applyNumberFormat="1" applyFont="1" applyFill="1" applyBorder="1" applyAlignment="1">
      <alignment horizontal="center" vertical="center"/>
    </xf>
    <xf numFmtId="0" fontId="1" fillId="2" borderId="64" xfId="0" applyNumberFormat="1" applyFont="1" applyFill="1" applyBorder="1" applyAlignment="1">
      <alignment horizontal="center" vertical="center"/>
    </xf>
    <xf numFmtId="0" fontId="0" fillId="2" borderId="64" xfId="0" applyNumberFormat="1" applyFont="1" applyFill="1" applyBorder="1" applyAlignment="1">
      <alignment horizontal="center" vertical="center"/>
    </xf>
    <xf numFmtId="0" fontId="1" fillId="2" borderId="65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0" fillId="4" borderId="14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/>
      <protection locked="0"/>
    </xf>
    <xf numFmtId="0" fontId="1" fillId="5" borderId="2" xfId="0" applyNumberFormat="1" applyFont="1" applyFill="1" applyBorder="1" applyAlignment="1" applyProtection="1">
      <alignment horizontal="center" vertical="center"/>
      <protection locked="0"/>
    </xf>
    <xf numFmtId="0" fontId="1" fillId="5" borderId="25" xfId="0" applyNumberFormat="1" applyFont="1" applyFill="1" applyBorder="1" applyAlignment="1" applyProtection="1">
      <alignment horizontal="center" vertical="center"/>
      <protection locked="0"/>
    </xf>
    <xf numFmtId="0" fontId="1" fillId="5" borderId="22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21" xfId="0" applyNumberFormat="1" applyFont="1" applyFill="1" applyBorder="1" applyAlignment="1" applyProtection="1">
      <alignment horizontal="center" vertical="center"/>
      <protection locked="0"/>
    </xf>
    <xf numFmtId="0" fontId="1" fillId="5" borderId="5" xfId="0" applyNumberFormat="1" applyFont="1" applyFill="1" applyBorder="1" applyAlignment="1" applyProtection="1">
      <alignment horizontal="center" vertical="center"/>
      <protection locked="0"/>
    </xf>
    <xf numFmtId="0" fontId="1" fillId="5" borderId="26" xfId="0" applyNumberFormat="1" applyFont="1" applyFill="1" applyBorder="1" applyAlignment="1" applyProtection="1">
      <alignment horizontal="center" vertical="center"/>
      <protection locked="0"/>
    </xf>
    <xf numFmtId="0" fontId="1" fillId="0" borderId="25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NumberFormat="1" applyFont="1" applyFill="1" applyBorder="1" applyAlignment="1" applyProtection="1">
      <alignment horizontal="center" vertical="center"/>
      <protection locked="0"/>
    </xf>
    <xf numFmtId="0" fontId="1" fillId="5" borderId="47" xfId="0" applyNumberFormat="1" applyFont="1" applyFill="1" applyBorder="1" applyAlignment="1" applyProtection="1">
      <alignment horizontal="center" vertical="center"/>
      <protection locked="0"/>
    </xf>
    <xf numFmtId="0" fontId="1" fillId="5" borderId="33" xfId="0" applyNumberFormat="1" applyFont="1" applyFill="1" applyBorder="1" applyAlignment="1" applyProtection="1">
      <alignment horizontal="center" vertical="center"/>
      <protection locked="0"/>
    </xf>
    <xf numFmtId="0" fontId="1" fillId="5" borderId="6" xfId="0" applyNumberFormat="1" applyFont="1" applyFill="1" applyBorder="1" applyAlignment="1" applyProtection="1">
      <alignment horizontal="center" vertical="center"/>
      <protection locked="0"/>
    </xf>
    <xf numFmtId="0" fontId="1" fillId="5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right" vertical="center" shrinkToFit="1"/>
    </xf>
    <xf numFmtId="0" fontId="5" fillId="0" borderId="33" xfId="0" applyNumberFormat="1" applyFont="1" applyFill="1" applyBorder="1" applyAlignment="1">
      <alignment horizontal="right" vertical="center" shrinkToFit="1"/>
    </xf>
    <xf numFmtId="0" fontId="2" fillId="0" borderId="14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22" fillId="0" borderId="2" xfId="0" applyNumberFormat="1" applyFont="1" applyFill="1" applyBorder="1" applyAlignment="1">
      <alignment horizontal="center" vertical="center"/>
    </xf>
    <xf numFmtId="0" fontId="10" fillId="0" borderId="33" xfId="0" applyNumberFormat="1" applyFont="1" applyFill="1" applyBorder="1" applyAlignment="1">
      <alignment horizontal="center" vertical="center"/>
    </xf>
    <xf numFmtId="0" fontId="10" fillId="0" borderId="14" xfId="0" applyNumberFormat="1" applyFont="1" applyFill="1" applyBorder="1" applyAlignment="1">
      <alignment horizontal="center" vertical="center"/>
    </xf>
    <xf numFmtId="0" fontId="19" fillId="0" borderId="14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47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47" xfId="0" applyNumberFormat="1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10" fillId="0" borderId="17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29" fillId="0" borderId="0" xfId="0" applyNumberFormat="1" applyFont="1" applyFill="1" applyBorder="1" applyAlignment="1">
      <alignment horizontal="center" vertical="center"/>
    </xf>
    <xf numFmtId="0" fontId="6" fillId="0" borderId="75" xfId="0" applyNumberFormat="1" applyFont="1" applyFill="1" applyBorder="1" applyAlignment="1">
      <alignment horizontal="center" vertical="center"/>
    </xf>
    <xf numFmtId="0" fontId="6" fillId="0" borderId="76" xfId="0" applyNumberFormat="1" applyFont="1" applyFill="1" applyBorder="1" applyAlignment="1">
      <alignment horizontal="center" vertical="center"/>
    </xf>
    <xf numFmtId="0" fontId="13" fillId="0" borderId="76" xfId="0" applyNumberFormat="1" applyFont="1" applyFill="1" applyBorder="1" applyAlignment="1">
      <alignment horizontal="center" vertical="center"/>
    </xf>
    <xf numFmtId="0" fontId="13" fillId="0" borderId="77" xfId="0" applyNumberFormat="1" applyFont="1" applyFill="1" applyBorder="1" applyAlignment="1">
      <alignment horizontal="center" vertical="center"/>
    </xf>
    <xf numFmtId="0" fontId="13" fillId="0" borderId="75" xfId="0" applyNumberFormat="1" applyFont="1" applyFill="1" applyBorder="1" applyAlignment="1">
      <alignment horizontal="left" vertical="center"/>
    </xf>
    <xf numFmtId="0" fontId="13" fillId="0" borderId="76" xfId="0" applyNumberFormat="1" applyFont="1" applyFill="1" applyBorder="1" applyAlignment="1">
      <alignment horizontal="left" vertical="center"/>
    </xf>
    <xf numFmtId="0" fontId="13" fillId="0" borderId="77" xfId="0" applyNumberFormat="1" applyFont="1" applyFill="1" applyBorder="1" applyAlignment="1">
      <alignment horizontal="left" vertical="center"/>
    </xf>
    <xf numFmtId="0" fontId="11" fillId="0" borderId="4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17" xfId="0" applyNumberFormat="1" applyFont="1" applyFill="1" applyBorder="1" applyAlignment="1">
      <alignment horizontal="center" vertical="center"/>
    </xf>
    <xf numFmtId="0" fontId="11" fillId="0" borderId="59" xfId="0" applyNumberFormat="1" applyFont="1" applyFill="1" applyBorder="1" applyAlignment="1">
      <alignment horizontal="center" vertical="center"/>
    </xf>
    <xf numFmtId="0" fontId="11" fillId="0" borderId="47" xfId="0" applyNumberFormat="1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  <xf numFmtId="0" fontId="11" fillId="0" borderId="33" xfId="0" applyNumberFormat="1" applyFont="1" applyFill="1" applyBorder="1" applyAlignment="1">
      <alignment horizontal="center" vertical="center"/>
    </xf>
    <xf numFmtId="0" fontId="27" fillId="0" borderId="4" xfId="0" applyNumberFormat="1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horizontal="center" vertical="center"/>
    </xf>
    <xf numFmtId="0" fontId="27" fillId="0" borderId="17" xfId="0" applyNumberFormat="1" applyFont="1" applyFill="1" applyBorder="1" applyAlignment="1">
      <alignment horizontal="center" vertical="center"/>
    </xf>
    <xf numFmtId="0" fontId="27" fillId="0" borderId="0" xfId="0" applyNumberFormat="1" applyFont="1" applyFill="1" applyBorder="1" applyAlignment="1">
      <alignment horizontal="center" vertical="center"/>
    </xf>
    <xf numFmtId="0" fontId="27" fillId="0" borderId="59" xfId="0" applyNumberFormat="1" applyFont="1" applyFill="1" applyBorder="1" applyAlignment="1">
      <alignment horizontal="center" vertical="center"/>
    </xf>
    <xf numFmtId="0" fontId="27" fillId="0" borderId="47" xfId="0" applyNumberFormat="1" applyFont="1" applyFill="1" applyBorder="1" applyAlignment="1">
      <alignment horizontal="center" vertical="center"/>
    </xf>
    <xf numFmtId="0" fontId="27" fillId="0" borderId="6" xfId="0" applyNumberFormat="1" applyFont="1" applyFill="1" applyBorder="1" applyAlignment="1">
      <alignment horizontal="center" vertical="center"/>
    </xf>
    <xf numFmtId="0" fontId="27" fillId="0" borderId="33" xfId="0" applyNumberFormat="1" applyFont="1" applyFill="1" applyBorder="1" applyAlignment="1">
      <alignment horizontal="center" vertical="center"/>
    </xf>
    <xf numFmtId="0" fontId="13" fillId="0" borderId="79" xfId="0" applyNumberFormat="1" applyFont="1" applyFill="1" applyBorder="1" applyAlignment="1">
      <alignment horizontal="center" vertical="center" wrapText="1"/>
    </xf>
    <xf numFmtId="0" fontId="13" fillId="0" borderId="8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3" fillId="0" borderId="59" xfId="0" applyNumberFormat="1" applyFont="1" applyFill="1" applyBorder="1" applyAlignment="1">
      <alignment horizontal="center" vertical="center"/>
    </xf>
    <xf numFmtId="0" fontId="13" fillId="0" borderId="32" xfId="0" applyNumberFormat="1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33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/>
    </xf>
    <xf numFmtId="0" fontId="0" fillId="0" borderId="14" xfId="0" applyNumberFormat="1" applyFont="1" applyFill="1" applyBorder="1" applyAlignment="1">
      <alignment horizontal="center" vertical="center"/>
    </xf>
    <xf numFmtId="0" fontId="13" fillId="0" borderId="14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/>
    </xf>
    <xf numFmtId="0" fontId="13" fillId="0" borderId="13" xfId="0" applyNumberFormat="1" applyFont="1" applyFill="1" applyBorder="1" applyAlignment="1">
      <alignment horizontal="center" vertical="center"/>
    </xf>
    <xf numFmtId="0" fontId="26" fillId="0" borderId="14" xfId="0" applyNumberFormat="1" applyFont="1" applyFill="1" applyBorder="1" applyAlignment="1">
      <alignment horizontal="center" vertical="center"/>
    </xf>
    <xf numFmtId="0" fontId="26" fillId="0" borderId="15" xfId="0" applyNumberFormat="1" applyFont="1" applyFill="1" applyBorder="1" applyAlignment="1">
      <alignment horizontal="center" vertical="center"/>
    </xf>
    <xf numFmtId="0" fontId="18" fillId="0" borderId="17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 vertical="center"/>
    </xf>
    <xf numFmtId="0" fontId="18" fillId="0" borderId="47" xfId="0" applyNumberFormat="1" applyFont="1" applyFill="1" applyBorder="1" applyAlignment="1">
      <alignment horizontal="center" vertical="center"/>
    </xf>
    <xf numFmtId="0" fontId="18" fillId="0" borderId="6" xfId="0" applyNumberFormat="1" applyFont="1" applyFill="1" applyBorder="1" applyAlignment="1">
      <alignment horizontal="center" vertical="center"/>
    </xf>
    <xf numFmtId="0" fontId="6" fillId="0" borderId="37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0" fontId="18" fillId="0" borderId="33" xfId="0" applyNumberFormat="1" applyFont="1" applyFill="1" applyBorder="1" applyAlignment="1">
      <alignment horizontal="center" vertical="center"/>
    </xf>
    <xf numFmtId="0" fontId="13" fillId="0" borderId="47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78" xfId="0" applyNumberFormat="1" applyFont="1" applyFill="1" applyBorder="1" applyAlignment="1">
      <alignment horizontal="center" vertical="center" wrapText="1"/>
    </xf>
    <xf numFmtId="0" fontId="13" fillId="0" borderId="24" xfId="0" applyNumberFormat="1" applyFont="1" applyFill="1" applyBorder="1" applyAlignment="1">
      <alignment horizontal="center" vertical="center" wrapText="1"/>
    </xf>
    <xf numFmtId="0" fontId="13" fillId="0" borderId="75" xfId="0" applyNumberFormat="1" applyFont="1" applyFill="1" applyBorder="1" applyAlignment="1">
      <alignment horizontal="center" vertical="center" wrapText="1"/>
    </xf>
    <xf numFmtId="0" fontId="13" fillId="0" borderId="76" xfId="0" applyNumberFormat="1" applyFont="1" applyFill="1" applyBorder="1" applyAlignment="1">
      <alignment horizontal="center" vertical="center" wrapText="1"/>
    </xf>
    <xf numFmtId="0" fontId="13" fillId="0" borderId="77" xfId="0" applyNumberFormat="1" applyFont="1" applyFill="1" applyBorder="1" applyAlignment="1">
      <alignment horizontal="center" vertical="center" wrapText="1"/>
    </xf>
    <xf numFmtId="0" fontId="13" fillId="0" borderId="17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59" xfId="0" applyNumberFormat="1" applyFont="1" applyFill="1" applyBorder="1" applyAlignment="1">
      <alignment horizontal="center" vertical="center" wrapText="1"/>
    </xf>
    <xf numFmtId="0" fontId="13" fillId="0" borderId="47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33" xfId="0" applyNumberFormat="1" applyFont="1" applyFill="1" applyBorder="1" applyAlignment="1">
      <alignment horizontal="center" vertical="center" wrapText="1"/>
    </xf>
    <xf numFmtId="0" fontId="13" fillId="0" borderId="75" xfId="0" applyNumberFormat="1" applyFont="1" applyFill="1" applyBorder="1" applyAlignment="1">
      <alignment horizontal="center" vertical="center"/>
    </xf>
    <xf numFmtId="0" fontId="13" fillId="0" borderId="17" xfId="0" applyNumberFormat="1" applyFont="1" applyFill="1" applyBorder="1" applyAlignment="1">
      <alignment horizontal="center" vertical="center"/>
    </xf>
    <xf numFmtId="0" fontId="28" fillId="0" borderId="75" xfId="0" applyNumberFormat="1" applyFont="1" applyFill="1" applyBorder="1" applyAlignment="1">
      <alignment horizontal="center" vertical="center"/>
    </xf>
    <xf numFmtId="0" fontId="28" fillId="0" borderId="76" xfId="0" applyNumberFormat="1" applyFont="1" applyFill="1" applyBorder="1" applyAlignment="1">
      <alignment horizontal="center" vertical="center"/>
    </xf>
    <xf numFmtId="0" fontId="28" fillId="0" borderId="17" xfId="0" applyNumberFormat="1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/>
    </xf>
    <xf numFmtId="0" fontId="6" fillId="0" borderId="59" xfId="0" applyNumberFormat="1" applyFont="1" applyFill="1" applyBorder="1" applyAlignment="1">
      <alignment horizontal="center"/>
    </xf>
    <xf numFmtId="0" fontId="6" fillId="0" borderId="6" xfId="0" applyNumberFormat="1" applyFont="1" applyFill="1" applyBorder="1" applyAlignment="1">
      <alignment horizontal="center"/>
    </xf>
    <xf numFmtId="0" fontId="6" fillId="0" borderId="33" xfId="0" applyNumberFormat="1" applyFont="1" applyFill="1" applyBorder="1" applyAlignment="1">
      <alignment horizontal="center"/>
    </xf>
    <xf numFmtId="0" fontId="18" fillId="0" borderId="75" xfId="0" applyNumberFormat="1" applyFont="1" applyFill="1" applyBorder="1" applyAlignment="1">
      <alignment horizontal="center" vertical="center" wrapText="1"/>
    </xf>
    <xf numFmtId="0" fontId="18" fillId="0" borderId="76" xfId="0" applyNumberFormat="1" applyFont="1" applyFill="1" applyBorder="1" applyAlignment="1">
      <alignment horizontal="center" vertical="center" wrapText="1"/>
    </xf>
    <xf numFmtId="0" fontId="18" fillId="0" borderId="17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18" fillId="0" borderId="47" xfId="0" applyNumberFormat="1" applyFont="1" applyFill="1" applyBorder="1" applyAlignment="1">
      <alignment horizontal="center" vertical="center" wrapText="1"/>
    </xf>
    <xf numFmtId="0" fontId="18" fillId="0" borderId="6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28" fillId="0" borderId="47" xfId="0" applyNumberFormat="1" applyFont="1" applyFill="1" applyBorder="1" applyAlignment="1">
      <alignment horizontal="center" vertical="center"/>
    </xf>
    <xf numFmtId="0" fontId="28" fillId="0" borderId="6" xfId="0" applyNumberFormat="1" applyFont="1" applyFill="1" applyBorder="1" applyAlignment="1">
      <alignment horizontal="center" vertical="center"/>
    </xf>
    <xf numFmtId="0" fontId="13" fillId="0" borderId="21" xfId="0" applyNumberFormat="1" applyFont="1" applyFill="1" applyBorder="1" applyAlignment="1">
      <alignment horizontal="center" vertical="center"/>
    </xf>
    <xf numFmtId="0" fontId="13" fillId="0" borderId="21" xfId="0" applyNumberFormat="1" applyFont="1" applyFill="1" applyBorder="1" applyAlignment="1">
      <alignment horizontal="center" vertical="center" wrapText="1"/>
    </xf>
    <xf numFmtId="0" fontId="25" fillId="0" borderId="4" xfId="0" applyNumberFormat="1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center" vertical="center"/>
    </xf>
    <xf numFmtId="0" fontId="25" fillId="0" borderId="2" xfId="0" applyNumberFormat="1" applyFont="1" applyFill="1" applyBorder="1" applyAlignment="1">
      <alignment horizontal="center" vertical="center"/>
    </xf>
    <xf numFmtId="0" fontId="25" fillId="0" borderId="25" xfId="0" applyNumberFormat="1" applyFont="1" applyFill="1" applyBorder="1" applyAlignment="1">
      <alignment horizontal="center" vertical="center"/>
    </xf>
    <xf numFmtId="0" fontId="25" fillId="0" borderId="21" xfId="0" applyNumberFormat="1" applyFont="1" applyFill="1" applyBorder="1" applyAlignment="1">
      <alignment horizontal="center" vertical="center"/>
    </xf>
    <xf numFmtId="0" fontId="25" fillId="0" borderId="22" xfId="0" applyNumberFormat="1" applyFont="1" applyFill="1" applyBorder="1" applyAlignment="1">
      <alignment horizontal="center" vertical="center"/>
    </xf>
    <xf numFmtId="0" fontId="26" fillId="0" borderId="17" xfId="0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26" fillId="0" borderId="59" xfId="0" applyNumberFormat="1" applyFont="1" applyFill="1" applyBorder="1" applyAlignment="1">
      <alignment horizontal="center" vertical="center"/>
    </xf>
    <xf numFmtId="0" fontId="26" fillId="0" borderId="47" xfId="0" applyNumberFormat="1" applyFont="1" applyFill="1" applyBorder="1" applyAlignment="1">
      <alignment horizontal="center" vertical="center"/>
    </xf>
    <xf numFmtId="0" fontId="26" fillId="0" borderId="6" xfId="0" applyNumberFormat="1" applyFont="1" applyFill="1" applyBorder="1" applyAlignment="1">
      <alignment horizontal="center" vertical="center"/>
    </xf>
    <xf numFmtId="0" fontId="26" fillId="0" borderId="33" xfId="0" applyNumberFormat="1" applyFont="1" applyFill="1" applyBorder="1" applyAlignment="1">
      <alignment horizontal="center" vertical="center"/>
    </xf>
    <xf numFmtId="0" fontId="25" fillId="0" borderId="47" xfId="0" applyNumberFormat="1" applyFont="1" applyFill="1" applyBorder="1" applyAlignment="1">
      <alignment horizontal="center" vertical="center"/>
    </xf>
    <xf numFmtId="0" fontId="25" fillId="0" borderId="6" xfId="0" applyNumberFormat="1" applyFont="1" applyFill="1" applyBorder="1" applyAlignment="1">
      <alignment horizontal="center" vertical="center"/>
    </xf>
    <xf numFmtId="0" fontId="25" fillId="0" borderId="33" xfId="0" applyNumberFormat="1" applyFont="1" applyFill="1" applyBorder="1" applyAlignment="1">
      <alignment horizontal="center" vertical="center"/>
    </xf>
    <xf numFmtId="0" fontId="18" fillId="0" borderId="25" xfId="0" applyNumberFormat="1" applyFont="1" applyFill="1" applyBorder="1" applyAlignment="1">
      <alignment horizontal="center" vertical="center"/>
    </xf>
    <xf numFmtId="0" fontId="18" fillId="0" borderId="21" xfId="0" applyNumberFormat="1" applyFont="1" applyFill="1" applyBorder="1" applyAlignment="1">
      <alignment horizontal="center" vertical="center"/>
    </xf>
    <xf numFmtId="0" fontId="18" fillId="0" borderId="22" xfId="0" applyNumberFormat="1" applyFont="1" applyFill="1" applyBorder="1" applyAlignment="1">
      <alignment horizontal="center" vertical="center"/>
    </xf>
    <xf numFmtId="0" fontId="23" fillId="0" borderId="4" xfId="0" applyNumberFormat="1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/>
    </xf>
    <xf numFmtId="0" fontId="23" fillId="0" borderId="2" xfId="0" applyNumberFormat="1" applyFont="1" applyFill="1" applyBorder="1" applyAlignment="1">
      <alignment horizontal="center" vertical="center"/>
    </xf>
    <xf numFmtId="0" fontId="23" fillId="0" borderId="47" xfId="0" applyNumberFormat="1" applyFont="1" applyFill="1" applyBorder="1" applyAlignment="1">
      <alignment horizontal="center" vertical="center"/>
    </xf>
    <xf numFmtId="0" fontId="23" fillId="0" borderId="6" xfId="0" applyNumberFormat="1" applyFont="1" applyFill="1" applyBorder="1" applyAlignment="1">
      <alignment horizontal="center" vertical="center"/>
    </xf>
    <xf numFmtId="0" fontId="23" fillId="0" borderId="33" xfId="0" applyNumberFormat="1" applyFont="1" applyFill="1" applyBorder="1" applyAlignment="1">
      <alignment horizontal="center" vertical="center"/>
    </xf>
    <xf numFmtId="0" fontId="23" fillId="0" borderId="5" xfId="0" applyNumberFormat="1" applyFont="1" applyFill="1" applyBorder="1" applyAlignment="1">
      <alignment horizontal="center" vertical="center"/>
    </xf>
    <xf numFmtId="0" fontId="23" fillId="0" borderId="3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47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1" fillId="0" borderId="33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/>
    </xf>
    <xf numFmtId="0" fontId="14" fillId="0" borderId="47" xfId="0" applyNumberFormat="1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center" vertical="center"/>
    </xf>
    <xf numFmtId="0" fontId="14" fillId="0" borderId="33" xfId="0" applyNumberFormat="1" applyFont="1" applyFill="1" applyBorder="1" applyAlignment="1">
      <alignment horizontal="center" vertical="center"/>
    </xf>
    <xf numFmtId="0" fontId="13" fillId="0" borderId="8" xfId="0" applyNumberFormat="1" applyFont="1" applyFill="1" applyBorder="1" applyAlignment="1">
      <alignment horizontal="center" vertical="center"/>
    </xf>
    <xf numFmtId="0" fontId="13" fillId="0" borderId="9" xfId="0" applyNumberFormat="1" applyFont="1" applyFill="1" applyBorder="1" applyAlignment="1">
      <alignment horizontal="center" vertical="center"/>
    </xf>
    <xf numFmtId="0" fontId="13" fillId="0" borderId="38" xfId="0" applyNumberFormat="1" applyFont="1" applyFill="1" applyBorder="1" applyAlignment="1">
      <alignment horizontal="center" vertical="center"/>
    </xf>
    <xf numFmtId="0" fontId="13" fillId="0" borderId="22" xfId="0" applyNumberFormat="1" applyFont="1" applyFill="1" applyBorder="1" applyAlignment="1">
      <alignment horizontal="center" vertical="center"/>
    </xf>
    <xf numFmtId="0" fontId="11" fillId="0" borderId="25" xfId="0" applyNumberFormat="1" applyFont="1" applyFill="1" applyBorder="1" applyAlignment="1">
      <alignment horizontal="center" vertical="center"/>
    </xf>
    <xf numFmtId="0" fontId="11" fillId="0" borderId="21" xfId="0" applyNumberFormat="1" applyFont="1" applyFill="1" applyBorder="1" applyAlignment="1">
      <alignment horizontal="center" vertical="center"/>
    </xf>
    <xf numFmtId="0" fontId="11" fillId="0" borderId="22" xfId="0" applyNumberFormat="1" applyFont="1" applyFill="1" applyBorder="1" applyAlignment="1">
      <alignment horizontal="center" vertical="center"/>
    </xf>
    <xf numFmtId="0" fontId="13" fillId="0" borderId="25" xfId="0" applyNumberFormat="1" applyFont="1" applyFill="1" applyBorder="1" applyAlignment="1">
      <alignment horizontal="center" vertical="center"/>
    </xf>
    <xf numFmtId="0" fontId="13" fillId="0" borderId="26" xfId="0" applyNumberFormat="1" applyFont="1" applyFill="1" applyBorder="1" applyAlignment="1">
      <alignment horizontal="center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24" fillId="0" borderId="37" xfId="0" applyNumberFormat="1" applyFont="1" applyFill="1" applyBorder="1" applyAlignment="1">
      <alignment horizontal="center" vertical="center"/>
    </xf>
    <xf numFmtId="0" fontId="24" fillId="0" borderId="1" xfId="0" applyNumberFormat="1" applyFont="1" applyFill="1" applyBorder="1" applyAlignment="1">
      <alignment horizontal="center" vertical="center"/>
    </xf>
    <xf numFmtId="0" fontId="24" fillId="0" borderId="2" xfId="0" applyNumberFormat="1" applyFont="1" applyFill="1" applyBorder="1" applyAlignment="1">
      <alignment horizontal="center" vertical="center"/>
    </xf>
    <xf numFmtId="0" fontId="24" fillId="0" borderId="32" xfId="0" applyNumberFormat="1" applyFont="1" applyFill="1" applyBorder="1" applyAlignment="1">
      <alignment horizontal="center" vertical="center"/>
    </xf>
    <xf numFmtId="0" fontId="24" fillId="0" borderId="6" xfId="0" applyNumberFormat="1" applyFont="1" applyFill="1" applyBorder="1" applyAlignment="1">
      <alignment horizontal="center" vertical="center"/>
    </xf>
    <xf numFmtId="0" fontId="24" fillId="0" borderId="33" xfId="0" applyNumberFormat="1" applyFont="1" applyFill="1" applyBorder="1" applyAlignment="1">
      <alignment horizontal="center" vertical="center"/>
    </xf>
    <xf numFmtId="0" fontId="24" fillId="0" borderId="38" xfId="0" applyNumberFormat="1" applyFont="1" applyFill="1" applyBorder="1" applyAlignment="1">
      <alignment horizontal="center" vertical="center"/>
    </xf>
    <xf numFmtId="0" fontId="24" fillId="0" borderId="21" xfId="0" applyNumberFormat="1" applyFont="1" applyFill="1" applyBorder="1" applyAlignment="1">
      <alignment horizontal="center" vertical="center"/>
    </xf>
    <xf numFmtId="0" fontId="24" fillId="0" borderId="22" xfId="0" applyNumberFormat="1" applyFont="1" applyFill="1" applyBorder="1" applyAlignment="1">
      <alignment horizontal="center" vertical="center"/>
    </xf>
    <xf numFmtId="0" fontId="11" fillId="0" borderId="25" xfId="0" applyNumberFormat="1" applyFont="1" applyFill="1" applyBorder="1" applyAlignment="1">
      <alignment horizontal="center" vertical="center" wrapText="1"/>
    </xf>
    <xf numFmtId="0" fontId="11" fillId="0" borderId="21" xfId="0" applyNumberFormat="1" applyFont="1" applyFill="1" applyBorder="1" applyAlignment="1">
      <alignment horizontal="center" vertical="center" wrapText="1"/>
    </xf>
    <xf numFmtId="0" fontId="11" fillId="0" borderId="22" xfId="0" applyNumberFormat="1" applyFont="1" applyFill="1" applyBorder="1" applyAlignment="1">
      <alignment horizontal="center" vertical="center" wrapText="1"/>
    </xf>
    <xf numFmtId="0" fontId="23" fillId="0" borderId="25" xfId="0" applyNumberFormat="1" applyFont="1" applyFill="1" applyBorder="1" applyAlignment="1">
      <alignment horizontal="center" vertical="center"/>
    </xf>
    <xf numFmtId="0" fontId="23" fillId="0" borderId="21" xfId="0" applyNumberFormat="1" applyFont="1" applyFill="1" applyBorder="1" applyAlignment="1">
      <alignment horizontal="center" vertical="center"/>
    </xf>
    <xf numFmtId="0" fontId="23" fillId="0" borderId="22" xfId="0" applyNumberFormat="1" applyFont="1" applyFill="1" applyBorder="1" applyAlignment="1">
      <alignment horizontal="center" vertical="center"/>
    </xf>
    <xf numFmtId="0" fontId="14" fillId="0" borderId="25" xfId="0" applyNumberFormat="1" applyFont="1" applyFill="1" applyBorder="1" applyAlignment="1">
      <alignment horizontal="center" vertical="center"/>
    </xf>
    <xf numFmtId="0" fontId="14" fillId="0" borderId="21" xfId="0" applyNumberFormat="1" applyFont="1" applyFill="1" applyBorder="1" applyAlignment="1">
      <alignment horizontal="center" vertical="center"/>
    </xf>
    <xf numFmtId="0" fontId="14" fillId="0" borderId="22" xfId="0" applyNumberFormat="1" applyFont="1" applyFill="1" applyBorder="1" applyAlignment="1">
      <alignment horizontal="center" vertical="center"/>
    </xf>
    <xf numFmtId="0" fontId="23" fillId="0" borderId="26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2" borderId="34" xfId="1" applyNumberFormat="1" applyFont="1" applyFill="1" applyBorder="1" applyAlignment="1">
      <alignment horizontal="center" vertical="center" shrinkToFit="1"/>
    </xf>
    <xf numFmtId="0" fontId="9" fillId="2" borderId="35" xfId="1" applyNumberFormat="1" applyFont="1" applyFill="1" applyBorder="1" applyAlignment="1">
      <alignment horizontal="center" vertical="center" shrinkToFit="1"/>
    </xf>
    <xf numFmtId="0" fontId="9" fillId="2" borderId="81" xfId="1" applyNumberFormat="1" applyFont="1" applyFill="1" applyBorder="1" applyAlignment="1">
      <alignment horizontal="center" vertical="center" shrinkToFit="1"/>
    </xf>
    <xf numFmtId="0" fontId="9" fillId="2" borderId="54" xfId="1" applyNumberFormat="1" applyFont="1" applyFill="1" applyBorder="1" applyAlignment="1">
      <alignment horizontal="center" vertical="center" shrinkToFit="1"/>
    </xf>
    <xf numFmtId="0" fontId="9" fillId="0" borderId="60" xfId="1" applyNumberFormat="1" applyFont="1" applyFill="1" applyBorder="1" applyAlignment="1">
      <alignment horizontal="center" vertical="center" wrapText="1" shrinkToFit="1"/>
    </xf>
    <xf numFmtId="0" fontId="9" fillId="0" borderId="61" xfId="1" applyNumberFormat="1" applyFont="1" applyFill="1" applyBorder="1" applyAlignment="1">
      <alignment horizontal="center" vertical="center" wrapText="1" shrinkToFit="1"/>
    </xf>
    <xf numFmtId="0" fontId="9" fillId="0" borderId="62" xfId="1" applyNumberFormat="1" applyFont="1" applyFill="1" applyBorder="1" applyAlignment="1">
      <alignment horizontal="center" vertical="center" wrapText="1" shrinkToFit="1"/>
    </xf>
    <xf numFmtId="0" fontId="9" fillId="0" borderId="82" xfId="1" applyNumberFormat="1" applyFont="1" applyFill="1" applyBorder="1" applyAlignment="1">
      <alignment horizontal="left" vertical="top" shrinkToFit="1"/>
    </xf>
    <xf numFmtId="0" fontId="9" fillId="0" borderId="61" xfId="1" applyNumberFormat="1" applyFont="1" applyFill="1" applyBorder="1" applyAlignment="1">
      <alignment horizontal="left" vertical="top" shrinkToFit="1"/>
    </xf>
    <xf numFmtId="0" fontId="9" fillId="0" borderId="62" xfId="1" applyNumberFormat="1" applyFont="1" applyFill="1" applyBorder="1" applyAlignment="1">
      <alignment horizontal="left" vertical="top" shrinkToFit="1"/>
    </xf>
    <xf numFmtId="0" fontId="9" fillId="0" borderId="0" xfId="1" applyNumberFormat="1" applyFont="1" applyFill="1" applyBorder="1" applyAlignment="1">
      <alignment horizontal="center" vertical="center" shrinkToFit="1"/>
    </xf>
    <xf numFmtId="0" fontId="0" fillId="0" borderId="84" xfId="0" applyNumberFormat="1" applyFont="1" applyFill="1" applyBorder="1" applyAlignment="1" applyProtection="1">
      <alignment horizontal="center" vertical="center"/>
      <protection locked="0"/>
    </xf>
    <xf numFmtId="0" fontId="0" fillId="0" borderId="69" xfId="0" applyNumberFormat="1" applyFont="1" applyFill="1" applyBorder="1" applyAlignment="1" applyProtection="1">
      <alignment horizontal="center" vertical="center"/>
      <protection locked="0"/>
    </xf>
    <xf numFmtId="0" fontId="0" fillId="0" borderId="85" xfId="0" applyNumberFormat="1" applyFont="1" applyFill="1" applyBorder="1" applyAlignment="1" applyProtection="1">
      <alignment horizontal="center" vertical="center"/>
      <protection locked="0"/>
    </xf>
    <xf numFmtId="0" fontId="0" fillId="0" borderId="86" xfId="0" applyNumberFormat="1" applyFont="1" applyFill="1" applyBorder="1" applyAlignment="1" applyProtection="1">
      <alignment horizontal="center" vertical="center"/>
      <protection locked="0"/>
    </xf>
    <xf numFmtId="0" fontId="31" fillId="0" borderId="70" xfId="0" applyNumberFormat="1" applyFont="1" applyFill="1" applyBorder="1" applyAlignment="1" applyProtection="1">
      <alignment horizontal="center" vertical="center"/>
      <protection locked="0"/>
    </xf>
    <xf numFmtId="0" fontId="31" fillId="0" borderId="87" xfId="0" applyNumberFormat="1" applyFont="1" applyFill="1" applyBorder="1" applyAlignment="1" applyProtection="1">
      <alignment horizontal="center" vertical="center"/>
      <protection locked="0"/>
    </xf>
    <xf numFmtId="0" fontId="31" fillId="0" borderId="88" xfId="0" applyNumberFormat="1" applyFont="1" applyFill="1" applyBorder="1" applyAlignment="1" applyProtection="1">
      <alignment horizontal="center" vertical="center"/>
      <protection locked="0"/>
    </xf>
    <xf numFmtId="0" fontId="31" fillId="0" borderId="67" xfId="0" applyNumberFormat="1" applyFont="1" applyFill="1" applyBorder="1" applyAlignment="1" applyProtection="1">
      <alignment horizontal="center" vertical="center"/>
      <protection locked="0"/>
    </xf>
    <xf numFmtId="0" fontId="32" fillId="0" borderId="84" xfId="0" applyNumberFormat="1" applyFont="1" applyFill="1" applyBorder="1" applyAlignment="1" applyProtection="1">
      <alignment horizontal="center" vertical="center"/>
      <protection locked="0"/>
    </xf>
    <xf numFmtId="0" fontId="32" fillId="0" borderId="69" xfId="0" applyNumberFormat="1" applyFont="1" applyFill="1" applyBorder="1" applyAlignment="1" applyProtection="1">
      <alignment horizontal="center" vertical="center"/>
      <protection locked="0"/>
    </xf>
    <xf numFmtId="0" fontId="32" fillId="0" borderId="85" xfId="0" applyNumberFormat="1" applyFont="1" applyFill="1" applyBorder="1" applyAlignment="1" applyProtection="1">
      <alignment horizontal="center" vertical="center"/>
      <protection locked="0"/>
    </xf>
    <xf numFmtId="0" fontId="32" fillId="0" borderId="86" xfId="0" applyNumberFormat="1" applyFont="1" applyFill="1" applyBorder="1" applyAlignment="1" applyProtection="1">
      <alignment horizontal="center" vertical="center"/>
      <protection locked="0"/>
    </xf>
    <xf numFmtId="0" fontId="32" fillId="0" borderId="88" xfId="0" applyNumberFormat="1" applyFont="1" applyFill="1" applyBorder="1" applyAlignment="1" applyProtection="1">
      <alignment horizontal="center" vertical="center"/>
      <protection locked="0"/>
    </xf>
    <xf numFmtId="0" fontId="32" fillId="0" borderId="67" xfId="0" applyNumberFormat="1" applyFont="1" applyFill="1" applyBorder="1" applyAlignment="1" applyProtection="1">
      <alignment horizontal="center" vertical="center"/>
      <protection locked="0"/>
    </xf>
    <xf numFmtId="0" fontId="32" fillId="0" borderId="70" xfId="0" applyNumberFormat="1" applyFont="1" applyFill="1" applyBorder="1" applyAlignment="1" applyProtection="1">
      <alignment horizontal="center" vertical="center"/>
      <protection locked="0"/>
    </xf>
    <xf numFmtId="0" fontId="32" fillId="0" borderId="87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4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33" xfId="0" applyNumberFormat="1" applyFont="1" applyFill="1" applyBorder="1" applyAlignment="1" applyProtection="1">
      <alignment horizontal="center" vertical="center"/>
      <protection locked="0"/>
    </xf>
    <xf numFmtId="49" fontId="32" fillId="0" borderId="6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solid">
          <fgColor indexed="65"/>
          <bgColor indexed="1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33</xdr:col>
      <xdr:colOff>123825</xdr:colOff>
      <xdr:row>29</xdr:row>
      <xdr:rowOff>47625</xdr:rowOff>
    </xdr:to>
    <xdr:sp macro="" textlink="">
      <xdr:nvSpPr>
        <xdr:cNvPr id="1025" name="Text Box 8">
          <a:extLst>
            <a:ext uri="{FF2B5EF4-FFF2-40B4-BE49-F238E27FC236}">
              <a16:creationId xmlns:a16="http://schemas.microsoft.com/office/drawing/2014/main" id="{5CECC9C2-E06F-4632-A01A-251E87C6B60F}"/>
            </a:ext>
          </a:extLst>
        </xdr:cNvPr>
        <xdr:cNvSpPr>
          <a:spLocks noChangeArrowheads="1"/>
        </xdr:cNvSpPr>
      </xdr:nvSpPr>
      <xdr:spPr bwMode="auto">
        <a:xfrm>
          <a:off x="8496300" y="5734050"/>
          <a:ext cx="1238250" cy="5810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※6冊をミニマム数として上限はなし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1冊：600円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33</xdr:col>
      <xdr:colOff>123825</xdr:colOff>
      <xdr:row>37</xdr:row>
      <xdr:rowOff>219075</xdr:rowOff>
    </xdr:to>
    <xdr:sp macro="" textlink="">
      <xdr:nvSpPr>
        <xdr:cNvPr id="1026" name="Text Box 9">
          <a:extLst>
            <a:ext uri="{FF2B5EF4-FFF2-40B4-BE49-F238E27FC236}">
              <a16:creationId xmlns:a16="http://schemas.microsoft.com/office/drawing/2014/main" id="{DABF007C-3F6D-4C8E-8BB6-F96B59A28A4B}"/>
            </a:ext>
          </a:extLst>
        </xdr:cNvPr>
        <xdr:cNvSpPr>
          <a:spLocks noChangeArrowheads="1"/>
        </xdr:cNvSpPr>
      </xdr:nvSpPr>
      <xdr:spPr bwMode="auto">
        <a:xfrm>
          <a:off x="8496300" y="7515225"/>
          <a:ext cx="1238250" cy="762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※キャプテンは背番号欄に、丸で囲んだ数字で記載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27" name="Text Box 18">
          <a:extLst>
            <a:ext uri="{FF2B5EF4-FFF2-40B4-BE49-F238E27FC236}">
              <a16:creationId xmlns:a16="http://schemas.microsoft.com/office/drawing/2014/main" id="{65DAAA0C-6948-4BCD-8CCB-213B3F83B092}"/>
            </a:ext>
          </a:extLst>
        </xdr:cNvPr>
        <xdr:cNvSpPr>
          <a:spLocks noChangeArrowheads="1"/>
        </xdr:cNvSpPr>
      </xdr:nvSpPr>
      <xdr:spPr bwMode="auto"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28" name="Text Box 19">
          <a:extLst>
            <a:ext uri="{FF2B5EF4-FFF2-40B4-BE49-F238E27FC236}">
              <a16:creationId xmlns:a16="http://schemas.microsoft.com/office/drawing/2014/main" id="{7427979A-61D8-4C00-B772-782EE41B0236}"/>
            </a:ext>
          </a:extLst>
        </xdr:cNvPr>
        <xdr:cNvSpPr>
          <a:spLocks noChangeArrowheads="1"/>
        </xdr:cNvSpPr>
      </xdr:nvSpPr>
      <xdr:spPr bwMode="auto"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29" name="Text Box 20">
          <a:extLst>
            <a:ext uri="{FF2B5EF4-FFF2-40B4-BE49-F238E27FC236}">
              <a16:creationId xmlns:a16="http://schemas.microsoft.com/office/drawing/2014/main" id="{F0397703-E54B-4995-AE5F-ED31B738BC14}"/>
            </a:ext>
          </a:extLst>
        </xdr:cNvPr>
        <xdr:cNvSpPr>
          <a:spLocks noChangeArrowheads="1"/>
        </xdr:cNvSpPr>
      </xdr:nvSpPr>
      <xdr:spPr bwMode="auto">
        <a:xfrm>
          <a:off x="1943100" y="4572000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030" name="Text Box 21">
          <a:extLst>
            <a:ext uri="{FF2B5EF4-FFF2-40B4-BE49-F238E27FC236}">
              <a16:creationId xmlns:a16="http://schemas.microsoft.com/office/drawing/2014/main" id="{BBB6D2C8-BD9D-4E39-AE72-B4749DE585E6}"/>
            </a:ext>
          </a:extLst>
        </xdr:cNvPr>
        <xdr:cNvSpPr>
          <a:spLocks noChangeArrowheads="1"/>
        </xdr:cNvSpPr>
      </xdr:nvSpPr>
      <xdr:spPr bwMode="auto">
        <a:xfrm>
          <a:off x="3067050" y="4572000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3073" name="図 2">
          <a:extLst>
            <a:ext uri="{FF2B5EF4-FFF2-40B4-BE49-F238E27FC236}">
              <a16:creationId xmlns:a16="http://schemas.microsoft.com/office/drawing/2014/main" id="{56A02E06-00A7-42B6-88CF-88A1BBFCE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38100</xdr:colOff>
      <xdr:row>15</xdr:row>
      <xdr:rowOff>152400</xdr:rowOff>
    </xdr:from>
    <xdr:to>
      <xdr:col>23</xdr:col>
      <xdr:colOff>85725</xdr:colOff>
      <xdr:row>15</xdr:row>
      <xdr:rowOff>152400</xdr:rowOff>
    </xdr:to>
    <xdr:sp macro="" textlink="">
      <xdr:nvSpPr>
        <xdr:cNvPr id="3074" name="直線コネクタ 4">
          <a:extLst>
            <a:ext uri="{FF2B5EF4-FFF2-40B4-BE49-F238E27FC236}">
              <a16:creationId xmlns:a16="http://schemas.microsoft.com/office/drawing/2014/main" id="{C5CD75B3-436B-46E1-B3F9-FAAA8C413CD5}"/>
            </a:ext>
          </a:extLst>
        </xdr:cNvPr>
        <xdr:cNvSpPr>
          <a:spLocks noChangeShapeType="1"/>
        </xdr:cNvSpPr>
      </xdr:nvSpPr>
      <xdr:spPr bwMode="auto">
        <a:xfrm>
          <a:off x="904875" y="2209800"/>
          <a:ext cx="2028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21</xdr:row>
      <xdr:rowOff>152400</xdr:rowOff>
    </xdr:from>
    <xdr:to>
      <xdr:col>6</xdr:col>
      <xdr:colOff>76200</xdr:colOff>
      <xdr:row>21</xdr:row>
      <xdr:rowOff>152400</xdr:rowOff>
    </xdr:to>
    <xdr:sp macro="" textlink="">
      <xdr:nvSpPr>
        <xdr:cNvPr id="3075" name="直線コネクタ 6">
          <a:extLst>
            <a:ext uri="{FF2B5EF4-FFF2-40B4-BE49-F238E27FC236}">
              <a16:creationId xmlns:a16="http://schemas.microsoft.com/office/drawing/2014/main" id="{2C4820E0-1C32-4F83-9B23-C38C97536785}"/>
            </a:ext>
          </a:extLst>
        </xdr:cNvPr>
        <xdr:cNvSpPr>
          <a:spLocks noChangeShapeType="1"/>
        </xdr:cNvSpPr>
      </xdr:nvSpPr>
      <xdr:spPr bwMode="auto">
        <a:xfrm>
          <a:off x="314325" y="320040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sp macro="" textlink="">
      <xdr:nvSpPr>
        <xdr:cNvPr id="3076" name="直線コネクタ 8">
          <a:extLst>
            <a:ext uri="{FF2B5EF4-FFF2-40B4-BE49-F238E27FC236}">
              <a16:creationId xmlns:a16="http://schemas.microsoft.com/office/drawing/2014/main" id="{F810549D-FBF0-4C32-874F-2515E02FD622}"/>
            </a:ext>
          </a:extLst>
        </xdr:cNvPr>
        <xdr:cNvSpPr>
          <a:spLocks noChangeShapeType="1"/>
        </xdr:cNvSpPr>
      </xdr:nvSpPr>
      <xdr:spPr bwMode="auto">
        <a:xfrm>
          <a:off x="314325" y="399097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sp macro="" textlink="">
      <xdr:nvSpPr>
        <xdr:cNvPr id="3077" name="直線コネクタ 9">
          <a:extLst>
            <a:ext uri="{FF2B5EF4-FFF2-40B4-BE49-F238E27FC236}">
              <a16:creationId xmlns:a16="http://schemas.microsoft.com/office/drawing/2014/main" id="{B194D153-704B-4F24-BA02-6BC6954DF7BF}"/>
            </a:ext>
          </a:extLst>
        </xdr:cNvPr>
        <xdr:cNvSpPr>
          <a:spLocks noChangeShapeType="1"/>
        </xdr:cNvSpPr>
      </xdr:nvSpPr>
      <xdr:spPr bwMode="auto">
        <a:xfrm>
          <a:off x="323850" y="359092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27</xdr:row>
      <xdr:rowOff>152400</xdr:rowOff>
    </xdr:from>
    <xdr:to>
      <xdr:col>6</xdr:col>
      <xdr:colOff>76200</xdr:colOff>
      <xdr:row>27</xdr:row>
      <xdr:rowOff>152400</xdr:rowOff>
    </xdr:to>
    <xdr:sp macro="" textlink="">
      <xdr:nvSpPr>
        <xdr:cNvPr id="3078" name="直線コネクタ 10">
          <a:extLst>
            <a:ext uri="{FF2B5EF4-FFF2-40B4-BE49-F238E27FC236}">
              <a16:creationId xmlns:a16="http://schemas.microsoft.com/office/drawing/2014/main" id="{37F345CB-E2D9-422E-88DF-4390372589C5}"/>
            </a:ext>
          </a:extLst>
        </xdr:cNvPr>
        <xdr:cNvSpPr>
          <a:spLocks noChangeShapeType="1"/>
        </xdr:cNvSpPr>
      </xdr:nvSpPr>
      <xdr:spPr bwMode="auto">
        <a:xfrm>
          <a:off x="314325" y="440055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21</xdr:row>
      <xdr:rowOff>152400</xdr:rowOff>
    </xdr:from>
    <xdr:to>
      <xdr:col>16</xdr:col>
      <xdr:colOff>95250</xdr:colOff>
      <xdr:row>21</xdr:row>
      <xdr:rowOff>152400</xdr:rowOff>
    </xdr:to>
    <xdr:sp macro="" textlink="">
      <xdr:nvSpPr>
        <xdr:cNvPr id="3079" name="直線コネクタ 12">
          <a:extLst>
            <a:ext uri="{FF2B5EF4-FFF2-40B4-BE49-F238E27FC236}">
              <a16:creationId xmlns:a16="http://schemas.microsoft.com/office/drawing/2014/main" id="{5B6611B2-5BF5-4B28-9A8B-0B6D337C7B8C}"/>
            </a:ext>
          </a:extLst>
        </xdr:cNvPr>
        <xdr:cNvSpPr>
          <a:spLocks noChangeShapeType="1"/>
        </xdr:cNvSpPr>
      </xdr:nvSpPr>
      <xdr:spPr bwMode="auto">
        <a:xfrm>
          <a:off x="942975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23</xdr:row>
      <xdr:rowOff>152400</xdr:rowOff>
    </xdr:from>
    <xdr:to>
      <xdr:col>16</xdr:col>
      <xdr:colOff>95250</xdr:colOff>
      <xdr:row>23</xdr:row>
      <xdr:rowOff>152400</xdr:rowOff>
    </xdr:to>
    <xdr:sp macro="" textlink="">
      <xdr:nvSpPr>
        <xdr:cNvPr id="3080" name="直線コネクタ 18">
          <a:extLst>
            <a:ext uri="{FF2B5EF4-FFF2-40B4-BE49-F238E27FC236}">
              <a16:creationId xmlns:a16="http://schemas.microsoft.com/office/drawing/2014/main" id="{F2D6999D-F45C-496A-9D2E-CD8E913D1F44}"/>
            </a:ext>
          </a:extLst>
        </xdr:cNvPr>
        <xdr:cNvSpPr>
          <a:spLocks noChangeShapeType="1"/>
        </xdr:cNvSpPr>
      </xdr:nvSpPr>
      <xdr:spPr bwMode="auto">
        <a:xfrm>
          <a:off x="942975" y="36004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25</xdr:row>
      <xdr:rowOff>152400</xdr:rowOff>
    </xdr:from>
    <xdr:to>
      <xdr:col>16</xdr:col>
      <xdr:colOff>95250</xdr:colOff>
      <xdr:row>25</xdr:row>
      <xdr:rowOff>152400</xdr:rowOff>
    </xdr:to>
    <xdr:sp macro="" textlink="">
      <xdr:nvSpPr>
        <xdr:cNvPr id="3081" name="直線コネクタ 19">
          <a:extLst>
            <a:ext uri="{FF2B5EF4-FFF2-40B4-BE49-F238E27FC236}">
              <a16:creationId xmlns:a16="http://schemas.microsoft.com/office/drawing/2014/main" id="{A5AA0A0A-7780-4944-BCCF-B24E9A4BCAE2}"/>
            </a:ext>
          </a:extLst>
        </xdr:cNvPr>
        <xdr:cNvSpPr>
          <a:spLocks noChangeShapeType="1"/>
        </xdr:cNvSpPr>
      </xdr:nvSpPr>
      <xdr:spPr bwMode="auto">
        <a:xfrm>
          <a:off x="942975" y="40005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27</xdr:row>
      <xdr:rowOff>152400</xdr:rowOff>
    </xdr:from>
    <xdr:to>
      <xdr:col>16</xdr:col>
      <xdr:colOff>95250</xdr:colOff>
      <xdr:row>27</xdr:row>
      <xdr:rowOff>152400</xdr:rowOff>
    </xdr:to>
    <xdr:sp macro="" textlink="">
      <xdr:nvSpPr>
        <xdr:cNvPr id="3082" name="直線コネクタ 20">
          <a:extLst>
            <a:ext uri="{FF2B5EF4-FFF2-40B4-BE49-F238E27FC236}">
              <a16:creationId xmlns:a16="http://schemas.microsoft.com/office/drawing/2014/main" id="{194ABD63-CC93-4F0B-AE86-6DC275616852}"/>
            </a:ext>
          </a:extLst>
        </xdr:cNvPr>
        <xdr:cNvSpPr>
          <a:spLocks noChangeShapeType="1"/>
        </xdr:cNvSpPr>
      </xdr:nvSpPr>
      <xdr:spPr bwMode="auto">
        <a:xfrm>
          <a:off x="942975" y="44005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17</xdr:col>
      <xdr:colOff>114300</xdr:colOff>
      <xdr:row>34</xdr:row>
      <xdr:rowOff>9525</xdr:rowOff>
    </xdr:from>
    <xdr:to>
      <xdr:col>19</xdr:col>
      <xdr:colOff>28575</xdr:colOff>
      <xdr:row>35</xdr:row>
      <xdr:rowOff>0</xdr:rowOff>
    </xdr:to>
    <xdr:sp macro="" textlink="">
      <xdr:nvSpPr>
        <xdr:cNvPr id="3083" name="正方形/長方形 11">
          <a:extLst>
            <a:ext uri="{FF2B5EF4-FFF2-40B4-BE49-F238E27FC236}">
              <a16:creationId xmlns:a16="http://schemas.microsoft.com/office/drawing/2014/main" id="{178B5928-3F3A-41C5-A2AC-B7F7BE561D3A}"/>
            </a:ext>
          </a:extLst>
        </xdr:cNvPr>
        <xdr:cNvSpPr>
          <a:spLocks noChangeArrowheads="1"/>
        </xdr:cNvSpPr>
      </xdr:nvSpPr>
      <xdr:spPr bwMode="auto">
        <a:xfrm>
          <a:off x="2219325" y="538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34</xdr:row>
      <xdr:rowOff>9525</xdr:rowOff>
    </xdr:from>
    <xdr:to>
      <xdr:col>57</xdr:col>
      <xdr:colOff>152400</xdr:colOff>
      <xdr:row>35</xdr:row>
      <xdr:rowOff>0</xdr:rowOff>
    </xdr:to>
    <xdr:sp macro="" textlink="">
      <xdr:nvSpPr>
        <xdr:cNvPr id="3084" name="正方形/長方形 13">
          <a:extLst>
            <a:ext uri="{FF2B5EF4-FFF2-40B4-BE49-F238E27FC236}">
              <a16:creationId xmlns:a16="http://schemas.microsoft.com/office/drawing/2014/main" id="{B4AF9B10-643F-4FBB-A1AE-14369E392A59}"/>
            </a:ext>
          </a:extLst>
        </xdr:cNvPr>
        <xdr:cNvSpPr>
          <a:spLocks noChangeArrowheads="1"/>
        </xdr:cNvSpPr>
      </xdr:nvSpPr>
      <xdr:spPr bwMode="auto">
        <a:xfrm>
          <a:off x="7019925" y="538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21</xdr:col>
      <xdr:colOff>0</xdr:colOff>
      <xdr:row>22</xdr:row>
      <xdr:rowOff>57150</xdr:rowOff>
    </xdr:from>
    <xdr:to>
      <xdr:col>22</xdr:col>
      <xdr:colOff>28575</xdr:colOff>
      <xdr:row>22</xdr:row>
      <xdr:rowOff>238125</xdr:rowOff>
    </xdr:to>
    <xdr:sp macro="" textlink="">
      <xdr:nvSpPr>
        <xdr:cNvPr id="3085" name="正方形/長方形 14">
          <a:extLst>
            <a:ext uri="{FF2B5EF4-FFF2-40B4-BE49-F238E27FC236}">
              <a16:creationId xmlns:a16="http://schemas.microsoft.com/office/drawing/2014/main" id="{5A35593A-3FB5-4813-9026-E2439D46DFF2}"/>
            </a:ext>
          </a:extLst>
        </xdr:cNvPr>
        <xdr:cNvSpPr>
          <a:spLocks noChangeArrowheads="1"/>
        </xdr:cNvSpPr>
      </xdr:nvSpPr>
      <xdr:spPr bwMode="auto">
        <a:xfrm>
          <a:off x="2600325" y="32575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6" name="正方形/長方形 15">
          <a:extLst>
            <a:ext uri="{FF2B5EF4-FFF2-40B4-BE49-F238E27FC236}">
              <a16:creationId xmlns:a16="http://schemas.microsoft.com/office/drawing/2014/main" id="{1E2C47BB-2CAB-4087-8898-F433B810BA5C}"/>
            </a:ext>
          </a:extLst>
        </xdr:cNvPr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87" name="正方形/長方形 16">
          <a:extLst>
            <a:ext uri="{FF2B5EF4-FFF2-40B4-BE49-F238E27FC236}">
              <a16:creationId xmlns:a16="http://schemas.microsoft.com/office/drawing/2014/main" id="{5C9A4EFE-5CA9-4A27-87BF-983A5E59C323}"/>
            </a:ext>
          </a:extLst>
        </xdr:cNvPr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28</xdr:row>
      <xdr:rowOff>57150</xdr:rowOff>
    </xdr:from>
    <xdr:to>
      <xdr:col>22</xdr:col>
      <xdr:colOff>28575</xdr:colOff>
      <xdr:row>28</xdr:row>
      <xdr:rowOff>238125</xdr:rowOff>
    </xdr:to>
    <xdr:sp macro="" textlink="">
      <xdr:nvSpPr>
        <xdr:cNvPr id="3088" name="正方形/長方形 17">
          <a:extLst>
            <a:ext uri="{FF2B5EF4-FFF2-40B4-BE49-F238E27FC236}">
              <a16:creationId xmlns:a16="http://schemas.microsoft.com/office/drawing/2014/main" id="{940F4895-116B-4DAD-BA3A-E16B044C55E7}"/>
            </a:ext>
          </a:extLst>
        </xdr:cNvPr>
        <xdr:cNvSpPr>
          <a:spLocks noChangeArrowheads="1"/>
        </xdr:cNvSpPr>
      </xdr:nvSpPr>
      <xdr:spPr bwMode="auto">
        <a:xfrm>
          <a:off x="2600325" y="44577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9" name="正方形/長方形 14">
          <a:extLst>
            <a:ext uri="{FF2B5EF4-FFF2-40B4-BE49-F238E27FC236}">
              <a16:creationId xmlns:a16="http://schemas.microsoft.com/office/drawing/2014/main" id="{6BE72321-28A7-4E97-A5F8-FF344F8B7204}"/>
            </a:ext>
          </a:extLst>
        </xdr:cNvPr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90" name="正方形/長方形 14">
          <a:extLst>
            <a:ext uri="{FF2B5EF4-FFF2-40B4-BE49-F238E27FC236}">
              <a16:creationId xmlns:a16="http://schemas.microsoft.com/office/drawing/2014/main" id="{A143CFA7-D4F0-4476-9A5A-CB8D51ACC8B2}"/>
            </a:ext>
          </a:extLst>
        </xdr:cNvPr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1" name="正方形/長方形 11">
          <a:extLst>
            <a:ext uri="{FF2B5EF4-FFF2-40B4-BE49-F238E27FC236}">
              <a16:creationId xmlns:a16="http://schemas.microsoft.com/office/drawing/2014/main" id="{B27B97E1-8C9E-4BEE-82AD-874A1B4E8BC0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2" name="正方形/長方形 13">
          <a:extLst>
            <a:ext uri="{FF2B5EF4-FFF2-40B4-BE49-F238E27FC236}">
              <a16:creationId xmlns:a16="http://schemas.microsoft.com/office/drawing/2014/main" id="{8BEB1DED-4553-4C63-8D3C-DCCD2FA5401C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3" name="正方形/長方形 11">
          <a:extLst>
            <a:ext uri="{FF2B5EF4-FFF2-40B4-BE49-F238E27FC236}">
              <a16:creationId xmlns:a16="http://schemas.microsoft.com/office/drawing/2014/main" id="{57EB873D-A6E4-411E-AF8B-7F69BB8F6C2C}"/>
            </a:ext>
          </a:extLst>
        </xdr:cNvPr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4" name="正方形/長方形 13">
          <a:extLst>
            <a:ext uri="{FF2B5EF4-FFF2-40B4-BE49-F238E27FC236}">
              <a16:creationId xmlns:a16="http://schemas.microsoft.com/office/drawing/2014/main" id="{7268AF7E-42CA-400F-AA64-A7147AA10A0B}"/>
            </a:ext>
          </a:extLst>
        </xdr:cNvPr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5" name="正方形/長方形 11">
          <a:extLst>
            <a:ext uri="{FF2B5EF4-FFF2-40B4-BE49-F238E27FC236}">
              <a16:creationId xmlns:a16="http://schemas.microsoft.com/office/drawing/2014/main" id="{3C08466F-FF4E-440B-92F1-C83C5955088A}"/>
            </a:ext>
          </a:extLst>
        </xdr:cNvPr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6" name="正方形/長方形 13">
          <a:extLst>
            <a:ext uri="{FF2B5EF4-FFF2-40B4-BE49-F238E27FC236}">
              <a16:creationId xmlns:a16="http://schemas.microsoft.com/office/drawing/2014/main" id="{96118ED7-940A-405D-A924-BF6951772587}"/>
            </a:ext>
          </a:extLst>
        </xdr:cNvPr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7" name="正方形/長方形 11">
          <a:extLst>
            <a:ext uri="{FF2B5EF4-FFF2-40B4-BE49-F238E27FC236}">
              <a16:creationId xmlns:a16="http://schemas.microsoft.com/office/drawing/2014/main" id="{EABBCBD6-5E0A-4F41-AC39-B6F3F45C8E9D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8" name="正方形/長方形 13">
          <a:extLst>
            <a:ext uri="{FF2B5EF4-FFF2-40B4-BE49-F238E27FC236}">
              <a16:creationId xmlns:a16="http://schemas.microsoft.com/office/drawing/2014/main" id="{0A182F3B-2EDE-47F5-8DB2-4D47EF669ED2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099" name="正方形/長方形 11">
          <a:extLst>
            <a:ext uri="{FF2B5EF4-FFF2-40B4-BE49-F238E27FC236}">
              <a16:creationId xmlns:a16="http://schemas.microsoft.com/office/drawing/2014/main" id="{8CB8E042-C959-4570-812E-D513191FBCFE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0" name="正方形/長方形 13">
          <a:extLst>
            <a:ext uri="{FF2B5EF4-FFF2-40B4-BE49-F238E27FC236}">
              <a16:creationId xmlns:a16="http://schemas.microsoft.com/office/drawing/2014/main" id="{A5152307-CA6B-46CC-BF21-284787FEC653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1" name="正方形/長方形 11">
          <a:extLst>
            <a:ext uri="{FF2B5EF4-FFF2-40B4-BE49-F238E27FC236}">
              <a16:creationId xmlns:a16="http://schemas.microsoft.com/office/drawing/2014/main" id="{F3D7A763-E3BC-4C8E-9D88-A920AF272963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2" name="正方形/長方形 13">
          <a:extLst>
            <a:ext uri="{FF2B5EF4-FFF2-40B4-BE49-F238E27FC236}">
              <a16:creationId xmlns:a16="http://schemas.microsoft.com/office/drawing/2014/main" id="{DD43C8FF-6630-43E2-953F-6C6296358EA7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3" name="正方形/長方形 11">
          <a:extLst>
            <a:ext uri="{FF2B5EF4-FFF2-40B4-BE49-F238E27FC236}">
              <a16:creationId xmlns:a16="http://schemas.microsoft.com/office/drawing/2014/main" id="{5F5B2C94-7D81-4999-AA40-6E7AF37A5FCC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4" name="正方形/長方形 13">
          <a:extLst>
            <a:ext uri="{FF2B5EF4-FFF2-40B4-BE49-F238E27FC236}">
              <a16:creationId xmlns:a16="http://schemas.microsoft.com/office/drawing/2014/main" id="{C9596898-F6D8-40BD-BF20-38A98FF40733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5" name="正方形/長方形 11">
          <a:extLst>
            <a:ext uri="{FF2B5EF4-FFF2-40B4-BE49-F238E27FC236}">
              <a16:creationId xmlns:a16="http://schemas.microsoft.com/office/drawing/2014/main" id="{8C22996B-1642-4E77-BCD4-87226809DA91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6" name="正方形/長方形 13">
          <a:extLst>
            <a:ext uri="{FF2B5EF4-FFF2-40B4-BE49-F238E27FC236}">
              <a16:creationId xmlns:a16="http://schemas.microsoft.com/office/drawing/2014/main" id="{16A0133A-E632-4F52-B0A2-2595AAFCC540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07" name="正方形/長方形 11">
          <a:extLst>
            <a:ext uri="{FF2B5EF4-FFF2-40B4-BE49-F238E27FC236}">
              <a16:creationId xmlns:a16="http://schemas.microsoft.com/office/drawing/2014/main" id="{7E1E61C5-EA35-42B4-B20B-154E7F63499A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08" name="正方形/長方形 13">
          <a:extLst>
            <a:ext uri="{FF2B5EF4-FFF2-40B4-BE49-F238E27FC236}">
              <a16:creationId xmlns:a16="http://schemas.microsoft.com/office/drawing/2014/main" id="{D71992CD-22FC-4AAC-8943-A76AE4C18A75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9" name="正方形/長方形 11">
          <a:extLst>
            <a:ext uri="{FF2B5EF4-FFF2-40B4-BE49-F238E27FC236}">
              <a16:creationId xmlns:a16="http://schemas.microsoft.com/office/drawing/2014/main" id="{723AB6DB-0FB7-45A9-8798-1FBFFA8A8CA4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0" name="正方形/長方形 13">
          <a:extLst>
            <a:ext uri="{FF2B5EF4-FFF2-40B4-BE49-F238E27FC236}">
              <a16:creationId xmlns:a16="http://schemas.microsoft.com/office/drawing/2014/main" id="{ED729201-9B91-4F12-9B6B-38293F322EE7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11" name="正方形/長方形 11">
          <a:extLst>
            <a:ext uri="{FF2B5EF4-FFF2-40B4-BE49-F238E27FC236}">
              <a16:creationId xmlns:a16="http://schemas.microsoft.com/office/drawing/2014/main" id="{2F10C57F-6ABC-4AE6-A99B-93995E6A6DA3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2" name="正方形/長方形 13">
          <a:extLst>
            <a:ext uri="{FF2B5EF4-FFF2-40B4-BE49-F238E27FC236}">
              <a16:creationId xmlns:a16="http://schemas.microsoft.com/office/drawing/2014/main" id="{CAD40692-87C6-4405-9B28-73FFB6727237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3" name="正方形/長方形 11">
          <a:extLst>
            <a:ext uri="{FF2B5EF4-FFF2-40B4-BE49-F238E27FC236}">
              <a16:creationId xmlns:a16="http://schemas.microsoft.com/office/drawing/2014/main" id="{250AAB1D-56F7-43F3-B12D-F08FD1562A3D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4" name="正方形/長方形 13">
          <a:extLst>
            <a:ext uri="{FF2B5EF4-FFF2-40B4-BE49-F238E27FC236}">
              <a16:creationId xmlns:a16="http://schemas.microsoft.com/office/drawing/2014/main" id="{64BB16EC-FAD2-41EB-B52A-DBF4F05542E6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5" name="正方形/長方形 11">
          <a:extLst>
            <a:ext uri="{FF2B5EF4-FFF2-40B4-BE49-F238E27FC236}">
              <a16:creationId xmlns:a16="http://schemas.microsoft.com/office/drawing/2014/main" id="{A62DE494-3596-48CD-99FA-1012A7112190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6" name="正方形/長方形 13">
          <a:extLst>
            <a:ext uri="{FF2B5EF4-FFF2-40B4-BE49-F238E27FC236}">
              <a16:creationId xmlns:a16="http://schemas.microsoft.com/office/drawing/2014/main" id="{A96ED554-B477-4988-8044-BDF6308AEB40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7" name="正方形/長方形 11">
          <a:extLst>
            <a:ext uri="{FF2B5EF4-FFF2-40B4-BE49-F238E27FC236}">
              <a16:creationId xmlns:a16="http://schemas.microsoft.com/office/drawing/2014/main" id="{001A388B-8A31-49A0-8A69-4DF0C57AD855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8" name="正方形/長方形 13">
          <a:extLst>
            <a:ext uri="{FF2B5EF4-FFF2-40B4-BE49-F238E27FC236}">
              <a16:creationId xmlns:a16="http://schemas.microsoft.com/office/drawing/2014/main" id="{DD195168-3CD3-41A7-A34D-18CE991676DA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19" name="正方形/長方形 11">
          <a:extLst>
            <a:ext uri="{FF2B5EF4-FFF2-40B4-BE49-F238E27FC236}">
              <a16:creationId xmlns:a16="http://schemas.microsoft.com/office/drawing/2014/main" id="{9C4DFC20-3C31-4AB6-9D78-134D8DBD4C05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0" name="正方形/長方形 13">
          <a:extLst>
            <a:ext uri="{FF2B5EF4-FFF2-40B4-BE49-F238E27FC236}">
              <a16:creationId xmlns:a16="http://schemas.microsoft.com/office/drawing/2014/main" id="{42C48C7D-D02F-4D84-BCE6-4E47FF528ECF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1" name="正方形/長方形 11">
          <a:extLst>
            <a:ext uri="{FF2B5EF4-FFF2-40B4-BE49-F238E27FC236}">
              <a16:creationId xmlns:a16="http://schemas.microsoft.com/office/drawing/2014/main" id="{20DA88AE-6869-44E9-AEC4-DE93B313F4FD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2" name="正方形/長方形 13">
          <a:extLst>
            <a:ext uri="{FF2B5EF4-FFF2-40B4-BE49-F238E27FC236}">
              <a16:creationId xmlns:a16="http://schemas.microsoft.com/office/drawing/2014/main" id="{D1E5453E-B806-47C1-BF1B-435B76EDB707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3" name="正方形/長方形 11">
          <a:extLst>
            <a:ext uri="{FF2B5EF4-FFF2-40B4-BE49-F238E27FC236}">
              <a16:creationId xmlns:a16="http://schemas.microsoft.com/office/drawing/2014/main" id="{88E86687-E787-4AE8-9C67-539414B05B4F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4" name="正方形/長方形 13">
          <a:extLst>
            <a:ext uri="{FF2B5EF4-FFF2-40B4-BE49-F238E27FC236}">
              <a16:creationId xmlns:a16="http://schemas.microsoft.com/office/drawing/2014/main" id="{99ABF09C-EFCE-4341-B976-43D6ADEEF7F5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5" name="正方形/長方形 11">
          <a:extLst>
            <a:ext uri="{FF2B5EF4-FFF2-40B4-BE49-F238E27FC236}">
              <a16:creationId xmlns:a16="http://schemas.microsoft.com/office/drawing/2014/main" id="{E63D84C0-D887-4C37-B4A1-1CBB6AD0A9A0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6" name="正方形/長方形 13">
          <a:extLst>
            <a:ext uri="{FF2B5EF4-FFF2-40B4-BE49-F238E27FC236}">
              <a16:creationId xmlns:a16="http://schemas.microsoft.com/office/drawing/2014/main" id="{3CF5D0AB-0CDC-47E8-A7EF-69A08956141C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7" name="正方形/長方形 11">
          <a:extLst>
            <a:ext uri="{FF2B5EF4-FFF2-40B4-BE49-F238E27FC236}">
              <a16:creationId xmlns:a16="http://schemas.microsoft.com/office/drawing/2014/main" id="{1A8FFE2C-B329-4CF7-B17A-C21F5C5718F0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8" name="正方形/長方形 13">
          <a:extLst>
            <a:ext uri="{FF2B5EF4-FFF2-40B4-BE49-F238E27FC236}">
              <a16:creationId xmlns:a16="http://schemas.microsoft.com/office/drawing/2014/main" id="{178AD12C-36E0-48F4-989E-205DAFA53D44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9" name="正方形/長方形 11">
          <a:extLst>
            <a:ext uri="{FF2B5EF4-FFF2-40B4-BE49-F238E27FC236}">
              <a16:creationId xmlns:a16="http://schemas.microsoft.com/office/drawing/2014/main" id="{BFDE526B-86A3-42B6-9CB7-239327CB1B24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0" name="正方形/長方形 13">
          <a:extLst>
            <a:ext uri="{FF2B5EF4-FFF2-40B4-BE49-F238E27FC236}">
              <a16:creationId xmlns:a16="http://schemas.microsoft.com/office/drawing/2014/main" id="{FEBB3A3F-651D-4C30-9955-22FF45C44C3C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1" name="正方形/長方形 11">
          <a:extLst>
            <a:ext uri="{FF2B5EF4-FFF2-40B4-BE49-F238E27FC236}">
              <a16:creationId xmlns:a16="http://schemas.microsoft.com/office/drawing/2014/main" id="{4C4F6BFE-B52C-4ADB-B62D-0F1316733334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2" name="正方形/長方形 13">
          <a:extLst>
            <a:ext uri="{FF2B5EF4-FFF2-40B4-BE49-F238E27FC236}">
              <a16:creationId xmlns:a16="http://schemas.microsoft.com/office/drawing/2014/main" id="{8F1F9131-B502-4C73-8E38-8EC3040BEB6D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3" name="正方形/長方形 11">
          <a:extLst>
            <a:ext uri="{FF2B5EF4-FFF2-40B4-BE49-F238E27FC236}">
              <a16:creationId xmlns:a16="http://schemas.microsoft.com/office/drawing/2014/main" id="{AAFA1E34-88D9-4DA4-9217-644404419BD7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4" name="正方形/長方形 13">
          <a:extLst>
            <a:ext uri="{FF2B5EF4-FFF2-40B4-BE49-F238E27FC236}">
              <a16:creationId xmlns:a16="http://schemas.microsoft.com/office/drawing/2014/main" id="{D203BBFB-9DF1-4A70-B5B9-DEB9E5E21115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5" name="正方形/長方形 11">
          <a:extLst>
            <a:ext uri="{FF2B5EF4-FFF2-40B4-BE49-F238E27FC236}">
              <a16:creationId xmlns:a16="http://schemas.microsoft.com/office/drawing/2014/main" id="{9F7ECB4C-D6C2-4E3E-945F-6C6473779886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6" name="正方形/長方形 13">
          <a:extLst>
            <a:ext uri="{FF2B5EF4-FFF2-40B4-BE49-F238E27FC236}">
              <a16:creationId xmlns:a16="http://schemas.microsoft.com/office/drawing/2014/main" id="{CB4F2B2D-0BBD-406F-9509-BA3EBA478349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7" name="正方形/長方形 11">
          <a:extLst>
            <a:ext uri="{FF2B5EF4-FFF2-40B4-BE49-F238E27FC236}">
              <a16:creationId xmlns:a16="http://schemas.microsoft.com/office/drawing/2014/main" id="{A970E188-F8FF-4B06-A822-4531437A838B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8" name="正方形/長方形 13">
          <a:extLst>
            <a:ext uri="{FF2B5EF4-FFF2-40B4-BE49-F238E27FC236}">
              <a16:creationId xmlns:a16="http://schemas.microsoft.com/office/drawing/2014/main" id="{CC00CF4D-869B-4862-8A85-65CB65A00C22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9" name="正方形/長方形 11">
          <a:extLst>
            <a:ext uri="{FF2B5EF4-FFF2-40B4-BE49-F238E27FC236}">
              <a16:creationId xmlns:a16="http://schemas.microsoft.com/office/drawing/2014/main" id="{F180D062-7476-48F3-A400-B5DE2E46F1F4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0" name="正方形/長方形 13">
          <a:extLst>
            <a:ext uri="{FF2B5EF4-FFF2-40B4-BE49-F238E27FC236}">
              <a16:creationId xmlns:a16="http://schemas.microsoft.com/office/drawing/2014/main" id="{C99C8A5A-81A2-44E5-A474-001D39D559EE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1" name="正方形/長方形 11">
          <a:extLst>
            <a:ext uri="{FF2B5EF4-FFF2-40B4-BE49-F238E27FC236}">
              <a16:creationId xmlns:a16="http://schemas.microsoft.com/office/drawing/2014/main" id="{2AAF9155-4DC3-474B-9AA7-CDAC94B69FA3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2" name="正方形/長方形 13">
          <a:extLst>
            <a:ext uri="{FF2B5EF4-FFF2-40B4-BE49-F238E27FC236}">
              <a16:creationId xmlns:a16="http://schemas.microsoft.com/office/drawing/2014/main" id="{FDDBEC28-8F35-49F3-A223-CE648297571F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3" name="正方形/長方形 11">
          <a:extLst>
            <a:ext uri="{FF2B5EF4-FFF2-40B4-BE49-F238E27FC236}">
              <a16:creationId xmlns:a16="http://schemas.microsoft.com/office/drawing/2014/main" id="{9D1A4342-E73A-443C-833F-43F81D209627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4" name="正方形/長方形 13">
          <a:extLst>
            <a:ext uri="{FF2B5EF4-FFF2-40B4-BE49-F238E27FC236}">
              <a16:creationId xmlns:a16="http://schemas.microsoft.com/office/drawing/2014/main" id="{82AC175E-397A-4202-B3FA-4281D32E90D4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5" name="正方形/長方形 11">
          <a:extLst>
            <a:ext uri="{FF2B5EF4-FFF2-40B4-BE49-F238E27FC236}">
              <a16:creationId xmlns:a16="http://schemas.microsoft.com/office/drawing/2014/main" id="{B9FA37EB-C3FC-43B3-8F43-72560463B211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6" name="正方形/長方形 13">
          <a:extLst>
            <a:ext uri="{FF2B5EF4-FFF2-40B4-BE49-F238E27FC236}">
              <a16:creationId xmlns:a16="http://schemas.microsoft.com/office/drawing/2014/main" id="{BAF9CE7A-4B2D-4B55-9450-3C636A8B55A2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7" name="正方形/長方形 11">
          <a:extLst>
            <a:ext uri="{FF2B5EF4-FFF2-40B4-BE49-F238E27FC236}">
              <a16:creationId xmlns:a16="http://schemas.microsoft.com/office/drawing/2014/main" id="{7F4919E8-C278-44F3-88CA-6C21EE8F1367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8" name="正方形/長方形 13">
          <a:extLst>
            <a:ext uri="{FF2B5EF4-FFF2-40B4-BE49-F238E27FC236}">
              <a16:creationId xmlns:a16="http://schemas.microsoft.com/office/drawing/2014/main" id="{6A84DAFD-551B-4AFA-A77D-C11ACB143A64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9" name="正方形/長方形 11">
          <a:extLst>
            <a:ext uri="{FF2B5EF4-FFF2-40B4-BE49-F238E27FC236}">
              <a16:creationId xmlns:a16="http://schemas.microsoft.com/office/drawing/2014/main" id="{B813A35D-92D2-4069-A85A-2257D89C01C1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0" name="正方形/長方形 13">
          <a:extLst>
            <a:ext uri="{FF2B5EF4-FFF2-40B4-BE49-F238E27FC236}">
              <a16:creationId xmlns:a16="http://schemas.microsoft.com/office/drawing/2014/main" id="{E9D35CDD-4D09-4643-A350-DCEEECDC9250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1" name="正方形/長方形 11">
          <a:extLst>
            <a:ext uri="{FF2B5EF4-FFF2-40B4-BE49-F238E27FC236}">
              <a16:creationId xmlns:a16="http://schemas.microsoft.com/office/drawing/2014/main" id="{152E4E92-EE29-4788-BE95-993F38CD716F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2" name="正方形/長方形 13">
          <a:extLst>
            <a:ext uri="{FF2B5EF4-FFF2-40B4-BE49-F238E27FC236}">
              <a16:creationId xmlns:a16="http://schemas.microsoft.com/office/drawing/2014/main" id="{57C9DD3E-A70A-4B90-B34E-EAF265CCEAA0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3" name="正方形/長方形 11">
          <a:extLst>
            <a:ext uri="{FF2B5EF4-FFF2-40B4-BE49-F238E27FC236}">
              <a16:creationId xmlns:a16="http://schemas.microsoft.com/office/drawing/2014/main" id="{7D5A65CB-8E9F-4BC0-B435-6EFA10628DB3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4" name="正方形/長方形 13">
          <a:extLst>
            <a:ext uri="{FF2B5EF4-FFF2-40B4-BE49-F238E27FC236}">
              <a16:creationId xmlns:a16="http://schemas.microsoft.com/office/drawing/2014/main" id="{CEAD89D0-A83D-46C9-B9E4-AF30CB7A7E0E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5" name="正方形/長方形 11">
          <a:extLst>
            <a:ext uri="{FF2B5EF4-FFF2-40B4-BE49-F238E27FC236}">
              <a16:creationId xmlns:a16="http://schemas.microsoft.com/office/drawing/2014/main" id="{4F29D207-5931-4C01-9694-9F6400CF7707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6" name="正方形/長方形 13">
          <a:extLst>
            <a:ext uri="{FF2B5EF4-FFF2-40B4-BE49-F238E27FC236}">
              <a16:creationId xmlns:a16="http://schemas.microsoft.com/office/drawing/2014/main" id="{E32DBE2E-1E8B-4038-9782-23D1919769F9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7" name="正方形/長方形 11">
          <a:extLst>
            <a:ext uri="{FF2B5EF4-FFF2-40B4-BE49-F238E27FC236}">
              <a16:creationId xmlns:a16="http://schemas.microsoft.com/office/drawing/2014/main" id="{DCB76785-7D01-4CC4-AC39-643B77826A23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8" name="正方形/長方形 13">
          <a:extLst>
            <a:ext uri="{FF2B5EF4-FFF2-40B4-BE49-F238E27FC236}">
              <a16:creationId xmlns:a16="http://schemas.microsoft.com/office/drawing/2014/main" id="{71672296-3627-41B3-911D-03B68F3ACD90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9" name="正方形/長方形 11">
          <a:extLst>
            <a:ext uri="{FF2B5EF4-FFF2-40B4-BE49-F238E27FC236}">
              <a16:creationId xmlns:a16="http://schemas.microsoft.com/office/drawing/2014/main" id="{8BB0C940-50B4-4F0A-9E8C-463E99ACFDE1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0" name="正方形/長方形 13">
          <a:extLst>
            <a:ext uri="{FF2B5EF4-FFF2-40B4-BE49-F238E27FC236}">
              <a16:creationId xmlns:a16="http://schemas.microsoft.com/office/drawing/2014/main" id="{A5F1CEF5-921B-42DF-984A-B2959D8E459E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1" name="正方形/長方形 11">
          <a:extLst>
            <a:ext uri="{FF2B5EF4-FFF2-40B4-BE49-F238E27FC236}">
              <a16:creationId xmlns:a16="http://schemas.microsoft.com/office/drawing/2014/main" id="{EF1282B3-B85F-4F86-BF38-B0F17B556990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2" name="正方形/長方形 13">
          <a:extLst>
            <a:ext uri="{FF2B5EF4-FFF2-40B4-BE49-F238E27FC236}">
              <a16:creationId xmlns:a16="http://schemas.microsoft.com/office/drawing/2014/main" id="{AAE15BE6-36E8-47CB-A916-6F0DF3788901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3" name="正方形/長方形 11">
          <a:extLst>
            <a:ext uri="{FF2B5EF4-FFF2-40B4-BE49-F238E27FC236}">
              <a16:creationId xmlns:a16="http://schemas.microsoft.com/office/drawing/2014/main" id="{28065ADC-DD19-4E3F-95BE-D19456D12372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4" name="正方形/長方形 13">
          <a:extLst>
            <a:ext uri="{FF2B5EF4-FFF2-40B4-BE49-F238E27FC236}">
              <a16:creationId xmlns:a16="http://schemas.microsoft.com/office/drawing/2014/main" id="{D91E88EC-EAA1-4297-ACE3-43019514C55D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5" name="正方形/長方形 11">
          <a:extLst>
            <a:ext uri="{FF2B5EF4-FFF2-40B4-BE49-F238E27FC236}">
              <a16:creationId xmlns:a16="http://schemas.microsoft.com/office/drawing/2014/main" id="{4A223FAC-2622-4115-8C06-ECA9C61EF882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6" name="正方形/長方形 13">
          <a:extLst>
            <a:ext uri="{FF2B5EF4-FFF2-40B4-BE49-F238E27FC236}">
              <a16:creationId xmlns:a16="http://schemas.microsoft.com/office/drawing/2014/main" id="{7BD89347-EB2B-411A-A965-41A1205750EF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7" name="正方形/長方形 11">
          <a:extLst>
            <a:ext uri="{FF2B5EF4-FFF2-40B4-BE49-F238E27FC236}">
              <a16:creationId xmlns:a16="http://schemas.microsoft.com/office/drawing/2014/main" id="{347B516F-53F5-4CC0-8D4F-91B1E32C5D4B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8" name="正方形/長方形 13">
          <a:extLst>
            <a:ext uri="{FF2B5EF4-FFF2-40B4-BE49-F238E27FC236}">
              <a16:creationId xmlns:a16="http://schemas.microsoft.com/office/drawing/2014/main" id="{4194442E-9259-4667-882D-4ECC5006F331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9" name="正方形/長方形 11">
          <a:extLst>
            <a:ext uri="{FF2B5EF4-FFF2-40B4-BE49-F238E27FC236}">
              <a16:creationId xmlns:a16="http://schemas.microsoft.com/office/drawing/2014/main" id="{B27969A2-A29F-4B2C-A7C4-096DC8EC9E52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0" name="正方形/長方形 13">
          <a:extLst>
            <a:ext uri="{FF2B5EF4-FFF2-40B4-BE49-F238E27FC236}">
              <a16:creationId xmlns:a16="http://schemas.microsoft.com/office/drawing/2014/main" id="{E868FFC2-755D-47AF-B16D-E2C3A39BC99D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1" name="正方形/長方形 11">
          <a:extLst>
            <a:ext uri="{FF2B5EF4-FFF2-40B4-BE49-F238E27FC236}">
              <a16:creationId xmlns:a16="http://schemas.microsoft.com/office/drawing/2014/main" id="{49E8BBEC-1690-4D7E-99D5-B276BABB77A5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2" name="正方形/長方形 13">
          <a:extLst>
            <a:ext uri="{FF2B5EF4-FFF2-40B4-BE49-F238E27FC236}">
              <a16:creationId xmlns:a16="http://schemas.microsoft.com/office/drawing/2014/main" id="{A01205E9-D58F-48F0-96B8-556576D8D655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3" name="正方形/長方形 11">
          <a:extLst>
            <a:ext uri="{FF2B5EF4-FFF2-40B4-BE49-F238E27FC236}">
              <a16:creationId xmlns:a16="http://schemas.microsoft.com/office/drawing/2014/main" id="{15E240EF-7CB4-4D18-8E9D-5568D89917B2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4" name="正方形/長方形 13">
          <a:extLst>
            <a:ext uri="{FF2B5EF4-FFF2-40B4-BE49-F238E27FC236}">
              <a16:creationId xmlns:a16="http://schemas.microsoft.com/office/drawing/2014/main" id="{F93117B3-CA78-408F-92F8-5D34248513C0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5" name="正方形/長方形 11">
          <a:extLst>
            <a:ext uri="{FF2B5EF4-FFF2-40B4-BE49-F238E27FC236}">
              <a16:creationId xmlns:a16="http://schemas.microsoft.com/office/drawing/2014/main" id="{FD8BCC38-84E9-4D34-ADB0-61DD93030BDB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6" name="正方形/長方形 13">
          <a:extLst>
            <a:ext uri="{FF2B5EF4-FFF2-40B4-BE49-F238E27FC236}">
              <a16:creationId xmlns:a16="http://schemas.microsoft.com/office/drawing/2014/main" id="{46B00275-EA30-4B49-B1B6-DB973F2F6329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7" name="正方形/長方形 11">
          <a:extLst>
            <a:ext uri="{FF2B5EF4-FFF2-40B4-BE49-F238E27FC236}">
              <a16:creationId xmlns:a16="http://schemas.microsoft.com/office/drawing/2014/main" id="{05C2B786-0430-462A-A1C8-FEFF897D4146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8" name="正方形/長方形 13">
          <a:extLst>
            <a:ext uri="{FF2B5EF4-FFF2-40B4-BE49-F238E27FC236}">
              <a16:creationId xmlns:a16="http://schemas.microsoft.com/office/drawing/2014/main" id="{45077510-FA38-40FD-A652-6EFF6F65ACBB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79" name="正方形/長方形 11">
          <a:extLst>
            <a:ext uri="{FF2B5EF4-FFF2-40B4-BE49-F238E27FC236}">
              <a16:creationId xmlns:a16="http://schemas.microsoft.com/office/drawing/2014/main" id="{0800CA18-C97B-42BC-8482-890F8A74A463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0" name="正方形/長方形 13">
          <a:extLst>
            <a:ext uri="{FF2B5EF4-FFF2-40B4-BE49-F238E27FC236}">
              <a16:creationId xmlns:a16="http://schemas.microsoft.com/office/drawing/2014/main" id="{23BB4D1F-8E22-4B30-BE68-AF9882806406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1" name="正方形/長方形 11">
          <a:extLst>
            <a:ext uri="{FF2B5EF4-FFF2-40B4-BE49-F238E27FC236}">
              <a16:creationId xmlns:a16="http://schemas.microsoft.com/office/drawing/2014/main" id="{FDD9BC2B-6D7B-4D78-BBEC-A8CF8A5021D5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2" name="正方形/長方形 13">
          <a:extLst>
            <a:ext uri="{FF2B5EF4-FFF2-40B4-BE49-F238E27FC236}">
              <a16:creationId xmlns:a16="http://schemas.microsoft.com/office/drawing/2014/main" id="{989A152C-FC06-4848-9BA1-0F489B84DB69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3" name="正方形/長方形 11">
          <a:extLst>
            <a:ext uri="{FF2B5EF4-FFF2-40B4-BE49-F238E27FC236}">
              <a16:creationId xmlns:a16="http://schemas.microsoft.com/office/drawing/2014/main" id="{DB9733F7-E02B-4C51-8D65-B01A3EBE1974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4" name="正方形/長方形 13">
          <a:extLst>
            <a:ext uri="{FF2B5EF4-FFF2-40B4-BE49-F238E27FC236}">
              <a16:creationId xmlns:a16="http://schemas.microsoft.com/office/drawing/2014/main" id="{5B10BF54-302C-41F2-8110-AB48887D879C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5" name="正方形/長方形 11">
          <a:extLst>
            <a:ext uri="{FF2B5EF4-FFF2-40B4-BE49-F238E27FC236}">
              <a16:creationId xmlns:a16="http://schemas.microsoft.com/office/drawing/2014/main" id="{D3569BA7-F48D-4593-A802-FB73995BCA23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6" name="正方形/長方形 13">
          <a:extLst>
            <a:ext uri="{FF2B5EF4-FFF2-40B4-BE49-F238E27FC236}">
              <a16:creationId xmlns:a16="http://schemas.microsoft.com/office/drawing/2014/main" id="{C8937FD5-935A-48BD-BB94-C3F325EC7CBC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7" name="正方形/長方形 11">
          <a:extLst>
            <a:ext uri="{FF2B5EF4-FFF2-40B4-BE49-F238E27FC236}">
              <a16:creationId xmlns:a16="http://schemas.microsoft.com/office/drawing/2014/main" id="{1D5E756C-D35E-41D9-AC1B-0CEEE517ACB1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8" name="正方形/長方形 13">
          <a:extLst>
            <a:ext uri="{FF2B5EF4-FFF2-40B4-BE49-F238E27FC236}">
              <a16:creationId xmlns:a16="http://schemas.microsoft.com/office/drawing/2014/main" id="{BB689941-AFB9-41F0-925C-111545817B42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9" name="正方形/長方形 11">
          <a:extLst>
            <a:ext uri="{FF2B5EF4-FFF2-40B4-BE49-F238E27FC236}">
              <a16:creationId xmlns:a16="http://schemas.microsoft.com/office/drawing/2014/main" id="{5F7BAC42-A6CD-4553-8537-B06F0E1668B7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0" name="正方形/長方形 13">
          <a:extLst>
            <a:ext uri="{FF2B5EF4-FFF2-40B4-BE49-F238E27FC236}">
              <a16:creationId xmlns:a16="http://schemas.microsoft.com/office/drawing/2014/main" id="{323C8066-BE36-49C4-B941-1E4281256372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1" name="正方形/長方形 11">
          <a:extLst>
            <a:ext uri="{FF2B5EF4-FFF2-40B4-BE49-F238E27FC236}">
              <a16:creationId xmlns:a16="http://schemas.microsoft.com/office/drawing/2014/main" id="{AE5BED3F-455D-44A6-A3DB-139A39D9F6E5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2" name="正方形/長方形 13">
          <a:extLst>
            <a:ext uri="{FF2B5EF4-FFF2-40B4-BE49-F238E27FC236}">
              <a16:creationId xmlns:a16="http://schemas.microsoft.com/office/drawing/2014/main" id="{45E6E8FF-5ACB-49F4-93EA-B60E687280A7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3" name="正方形/長方形 11">
          <a:extLst>
            <a:ext uri="{FF2B5EF4-FFF2-40B4-BE49-F238E27FC236}">
              <a16:creationId xmlns:a16="http://schemas.microsoft.com/office/drawing/2014/main" id="{5C92F3E6-7DA2-4A0D-9D89-CAD4F1905E89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4" name="正方形/長方形 13">
          <a:extLst>
            <a:ext uri="{FF2B5EF4-FFF2-40B4-BE49-F238E27FC236}">
              <a16:creationId xmlns:a16="http://schemas.microsoft.com/office/drawing/2014/main" id="{BAFC4681-2127-4348-A8EB-5072C6E32E48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5" name="正方形/長方形 11">
          <a:extLst>
            <a:ext uri="{FF2B5EF4-FFF2-40B4-BE49-F238E27FC236}">
              <a16:creationId xmlns:a16="http://schemas.microsoft.com/office/drawing/2014/main" id="{A1E4993B-9002-45BD-81D4-8A5A509C6085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6" name="正方形/長方形 13">
          <a:extLst>
            <a:ext uri="{FF2B5EF4-FFF2-40B4-BE49-F238E27FC236}">
              <a16:creationId xmlns:a16="http://schemas.microsoft.com/office/drawing/2014/main" id="{6B4D7CFA-4734-44B7-8FF3-F0D37A7E1B97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7" name="正方形/長方形 11">
          <a:extLst>
            <a:ext uri="{FF2B5EF4-FFF2-40B4-BE49-F238E27FC236}">
              <a16:creationId xmlns:a16="http://schemas.microsoft.com/office/drawing/2014/main" id="{C2BE79B0-2179-4C89-AC1E-92CE975FCD7E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8" name="正方形/長方形 13">
          <a:extLst>
            <a:ext uri="{FF2B5EF4-FFF2-40B4-BE49-F238E27FC236}">
              <a16:creationId xmlns:a16="http://schemas.microsoft.com/office/drawing/2014/main" id="{A2B80907-FD8D-45F7-9C30-967AA4B3A7E2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9" name="正方形/長方形 11">
          <a:extLst>
            <a:ext uri="{FF2B5EF4-FFF2-40B4-BE49-F238E27FC236}">
              <a16:creationId xmlns:a16="http://schemas.microsoft.com/office/drawing/2014/main" id="{304B309D-63A5-473B-9D3A-D0081001B7E9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0" name="正方形/長方形 13">
          <a:extLst>
            <a:ext uri="{FF2B5EF4-FFF2-40B4-BE49-F238E27FC236}">
              <a16:creationId xmlns:a16="http://schemas.microsoft.com/office/drawing/2014/main" id="{ED090C14-3829-4E09-82C7-DFC5012B73E5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1" name="正方形/長方形 11">
          <a:extLst>
            <a:ext uri="{FF2B5EF4-FFF2-40B4-BE49-F238E27FC236}">
              <a16:creationId xmlns:a16="http://schemas.microsoft.com/office/drawing/2014/main" id="{CFDCC3B0-564D-427A-9BFF-221F49073A3C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2" name="正方形/長方形 13">
          <a:extLst>
            <a:ext uri="{FF2B5EF4-FFF2-40B4-BE49-F238E27FC236}">
              <a16:creationId xmlns:a16="http://schemas.microsoft.com/office/drawing/2014/main" id="{E8114DFB-EBD0-421D-BDC6-6FE800456AE1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3" name="正方形/長方形 11">
          <a:extLst>
            <a:ext uri="{FF2B5EF4-FFF2-40B4-BE49-F238E27FC236}">
              <a16:creationId xmlns:a16="http://schemas.microsoft.com/office/drawing/2014/main" id="{2FD52C2B-F4F9-45BF-ABAF-8DC719F98215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4" name="正方形/長方形 13">
          <a:extLst>
            <a:ext uri="{FF2B5EF4-FFF2-40B4-BE49-F238E27FC236}">
              <a16:creationId xmlns:a16="http://schemas.microsoft.com/office/drawing/2014/main" id="{CDB68388-79C7-4666-8FD0-6ECE6B67686D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5" name="正方形/長方形 11">
          <a:extLst>
            <a:ext uri="{FF2B5EF4-FFF2-40B4-BE49-F238E27FC236}">
              <a16:creationId xmlns:a16="http://schemas.microsoft.com/office/drawing/2014/main" id="{3E1B8685-A8EF-4BC2-88AA-089FA8C56B9A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6" name="正方形/長方形 13">
          <a:extLst>
            <a:ext uri="{FF2B5EF4-FFF2-40B4-BE49-F238E27FC236}">
              <a16:creationId xmlns:a16="http://schemas.microsoft.com/office/drawing/2014/main" id="{1FF0D412-EC07-4F5E-95A1-7FE66B78B437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7" name="正方形/長方形 11">
          <a:extLst>
            <a:ext uri="{FF2B5EF4-FFF2-40B4-BE49-F238E27FC236}">
              <a16:creationId xmlns:a16="http://schemas.microsoft.com/office/drawing/2014/main" id="{938C790D-4429-4835-9726-48F05B76000A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8" name="正方形/長方形 13">
          <a:extLst>
            <a:ext uri="{FF2B5EF4-FFF2-40B4-BE49-F238E27FC236}">
              <a16:creationId xmlns:a16="http://schemas.microsoft.com/office/drawing/2014/main" id="{F6AB0431-C83B-46C3-B0F2-D7541A4E1B31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9" name="正方形/長方形 11">
          <a:extLst>
            <a:ext uri="{FF2B5EF4-FFF2-40B4-BE49-F238E27FC236}">
              <a16:creationId xmlns:a16="http://schemas.microsoft.com/office/drawing/2014/main" id="{A5C9A621-8BD7-463C-B7C0-45215E14DD88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0" name="正方形/長方形 13">
          <a:extLst>
            <a:ext uri="{FF2B5EF4-FFF2-40B4-BE49-F238E27FC236}">
              <a16:creationId xmlns:a16="http://schemas.microsoft.com/office/drawing/2014/main" id="{21C7D9F0-39FE-471C-8165-AA37CD3F3160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1" name="正方形/長方形 11">
          <a:extLst>
            <a:ext uri="{FF2B5EF4-FFF2-40B4-BE49-F238E27FC236}">
              <a16:creationId xmlns:a16="http://schemas.microsoft.com/office/drawing/2014/main" id="{1B77F5E4-54D3-4F55-BA34-BB33F52F03A3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2" name="正方形/長方形 13">
          <a:extLst>
            <a:ext uri="{FF2B5EF4-FFF2-40B4-BE49-F238E27FC236}">
              <a16:creationId xmlns:a16="http://schemas.microsoft.com/office/drawing/2014/main" id="{05C8E9FF-6339-4A70-91DB-6AF15A1D414A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3" name="正方形/長方形 11">
          <a:extLst>
            <a:ext uri="{FF2B5EF4-FFF2-40B4-BE49-F238E27FC236}">
              <a16:creationId xmlns:a16="http://schemas.microsoft.com/office/drawing/2014/main" id="{F30FCA9E-5E45-478A-8D37-D159601A0E54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4" name="正方形/長方形 13">
          <a:extLst>
            <a:ext uri="{FF2B5EF4-FFF2-40B4-BE49-F238E27FC236}">
              <a16:creationId xmlns:a16="http://schemas.microsoft.com/office/drawing/2014/main" id="{369A17DF-3CDB-4697-9CDC-0C4F60039C8A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15" name="正方形/長方形 11">
          <a:extLst>
            <a:ext uri="{FF2B5EF4-FFF2-40B4-BE49-F238E27FC236}">
              <a16:creationId xmlns:a16="http://schemas.microsoft.com/office/drawing/2014/main" id="{84EF1678-8C14-45C2-BF60-C3E0210D86D0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16" name="正方形/長方形 13">
          <a:extLst>
            <a:ext uri="{FF2B5EF4-FFF2-40B4-BE49-F238E27FC236}">
              <a16:creationId xmlns:a16="http://schemas.microsoft.com/office/drawing/2014/main" id="{BBC7D55A-0817-40E3-A6C3-4050BA0488CE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7" name="正方形/長方形 11">
          <a:extLst>
            <a:ext uri="{FF2B5EF4-FFF2-40B4-BE49-F238E27FC236}">
              <a16:creationId xmlns:a16="http://schemas.microsoft.com/office/drawing/2014/main" id="{3903A8CD-92D3-4BCF-862D-9B412DC052C0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8" name="正方形/長方形 13">
          <a:extLst>
            <a:ext uri="{FF2B5EF4-FFF2-40B4-BE49-F238E27FC236}">
              <a16:creationId xmlns:a16="http://schemas.microsoft.com/office/drawing/2014/main" id="{90CDB834-DFD5-4AFC-B99D-77F29546F078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9" name="正方形/長方形 11">
          <a:extLst>
            <a:ext uri="{FF2B5EF4-FFF2-40B4-BE49-F238E27FC236}">
              <a16:creationId xmlns:a16="http://schemas.microsoft.com/office/drawing/2014/main" id="{737BDDD0-42B0-4C36-A6A2-418E2DB03FBD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20" name="正方形/長方形 13">
          <a:extLst>
            <a:ext uri="{FF2B5EF4-FFF2-40B4-BE49-F238E27FC236}">
              <a16:creationId xmlns:a16="http://schemas.microsoft.com/office/drawing/2014/main" id="{119C987E-CD76-4CA7-9192-D9CBCB88FC51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1" name="正方形/長方形 11">
          <a:extLst>
            <a:ext uri="{FF2B5EF4-FFF2-40B4-BE49-F238E27FC236}">
              <a16:creationId xmlns:a16="http://schemas.microsoft.com/office/drawing/2014/main" id="{A02C3A7B-BE60-4711-9D25-8CD85B6C82B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2" name="正方形/長方形 13">
          <a:extLst>
            <a:ext uri="{FF2B5EF4-FFF2-40B4-BE49-F238E27FC236}">
              <a16:creationId xmlns:a16="http://schemas.microsoft.com/office/drawing/2014/main" id="{A257DAC1-70C8-4402-B5E2-0A49ACD81222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3" name="正方形/長方形 11">
          <a:extLst>
            <a:ext uri="{FF2B5EF4-FFF2-40B4-BE49-F238E27FC236}">
              <a16:creationId xmlns:a16="http://schemas.microsoft.com/office/drawing/2014/main" id="{FD48BBE1-7BB1-4BD0-9143-5EFD9510D063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4" name="正方形/長方形 13">
          <a:extLst>
            <a:ext uri="{FF2B5EF4-FFF2-40B4-BE49-F238E27FC236}">
              <a16:creationId xmlns:a16="http://schemas.microsoft.com/office/drawing/2014/main" id="{6A289334-E977-48DD-B93E-F296E32D180B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5" name="正方形/長方形 11">
          <a:extLst>
            <a:ext uri="{FF2B5EF4-FFF2-40B4-BE49-F238E27FC236}">
              <a16:creationId xmlns:a16="http://schemas.microsoft.com/office/drawing/2014/main" id="{B5BC6EE2-77D8-4B5B-89D2-D3C1908E7947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6" name="正方形/長方形 13">
          <a:extLst>
            <a:ext uri="{FF2B5EF4-FFF2-40B4-BE49-F238E27FC236}">
              <a16:creationId xmlns:a16="http://schemas.microsoft.com/office/drawing/2014/main" id="{D63DECF0-9906-4962-941F-DD11E864ED73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7" name="正方形/長方形 11">
          <a:extLst>
            <a:ext uri="{FF2B5EF4-FFF2-40B4-BE49-F238E27FC236}">
              <a16:creationId xmlns:a16="http://schemas.microsoft.com/office/drawing/2014/main" id="{DFFFA00B-0C25-4948-B963-E6D4B00D51D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8" name="正方形/長方形 13">
          <a:extLst>
            <a:ext uri="{FF2B5EF4-FFF2-40B4-BE49-F238E27FC236}">
              <a16:creationId xmlns:a16="http://schemas.microsoft.com/office/drawing/2014/main" id="{3E23236E-F80F-4833-8450-B5E9FE680C2D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9" name="正方形/長方形 11">
          <a:extLst>
            <a:ext uri="{FF2B5EF4-FFF2-40B4-BE49-F238E27FC236}">
              <a16:creationId xmlns:a16="http://schemas.microsoft.com/office/drawing/2014/main" id="{808A34BA-27F9-449D-A8A3-03602737242E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0" name="正方形/長方形 13">
          <a:extLst>
            <a:ext uri="{FF2B5EF4-FFF2-40B4-BE49-F238E27FC236}">
              <a16:creationId xmlns:a16="http://schemas.microsoft.com/office/drawing/2014/main" id="{275A5052-083E-4D90-9F5D-2617B2775E20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1" name="正方形/長方形 11">
          <a:extLst>
            <a:ext uri="{FF2B5EF4-FFF2-40B4-BE49-F238E27FC236}">
              <a16:creationId xmlns:a16="http://schemas.microsoft.com/office/drawing/2014/main" id="{FAE35CBC-6565-43CA-995F-8562FB3F3E51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2" name="正方形/長方形 13">
          <a:extLst>
            <a:ext uri="{FF2B5EF4-FFF2-40B4-BE49-F238E27FC236}">
              <a16:creationId xmlns:a16="http://schemas.microsoft.com/office/drawing/2014/main" id="{7E4176D4-3F04-4635-AD60-862AAE152967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3" name="正方形/長方形 11">
          <a:extLst>
            <a:ext uri="{FF2B5EF4-FFF2-40B4-BE49-F238E27FC236}">
              <a16:creationId xmlns:a16="http://schemas.microsoft.com/office/drawing/2014/main" id="{35657B17-173D-422A-9BD3-A5AE9BCEF4D0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4" name="正方形/長方形 13">
          <a:extLst>
            <a:ext uri="{FF2B5EF4-FFF2-40B4-BE49-F238E27FC236}">
              <a16:creationId xmlns:a16="http://schemas.microsoft.com/office/drawing/2014/main" id="{46122234-A1A9-4B57-8EAB-81A39F4706C0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5" name="正方形/長方形 11">
          <a:extLst>
            <a:ext uri="{FF2B5EF4-FFF2-40B4-BE49-F238E27FC236}">
              <a16:creationId xmlns:a16="http://schemas.microsoft.com/office/drawing/2014/main" id="{9EDEF4B2-770B-44B4-806B-669609E38F5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6" name="正方形/長方形 13">
          <a:extLst>
            <a:ext uri="{FF2B5EF4-FFF2-40B4-BE49-F238E27FC236}">
              <a16:creationId xmlns:a16="http://schemas.microsoft.com/office/drawing/2014/main" id="{123919B2-37DD-4078-8C04-6E5AFDA96625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7" name="正方形/長方形 11">
          <a:extLst>
            <a:ext uri="{FF2B5EF4-FFF2-40B4-BE49-F238E27FC236}">
              <a16:creationId xmlns:a16="http://schemas.microsoft.com/office/drawing/2014/main" id="{D849D917-7E2F-477A-A8BF-AD005F2F6D94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8" name="正方形/長方形 13">
          <a:extLst>
            <a:ext uri="{FF2B5EF4-FFF2-40B4-BE49-F238E27FC236}">
              <a16:creationId xmlns:a16="http://schemas.microsoft.com/office/drawing/2014/main" id="{F688F6B3-1497-478F-AEEA-70072323354E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9" name="正方形/長方形 11">
          <a:extLst>
            <a:ext uri="{FF2B5EF4-FFF2-40B4-BE49-F238E27FC236}">
              <a16:creationId xmlns:a16="http://schemas.microsoft.com/office/drawing/2014/main" id="{CB7DD0FC-971F-4AD5-B6E1-0740BA46D6B6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0" name="正方形/長方形 13">
          <a:extLst>
            <a:ext uri="{FF2B5EF4-FFF2-40B4-BE49-F238E27FC236}">
              <a16:creationId xmlns:a16="http://schemas.microsoft.com/office/drawing/2014/main" id="{560C281F-6561-407A-BE07-0AA5A3BA8AC1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1" name="正方形/長方形 11">
          <a:extLst>
            <a:ext uri="{FF2B5EF4-FFF2-40B4-BE49-F238E27FC236}">
              <a16:creationId xmlns:a16="http://schemas.microsoft.com/office/drawing/2014/main" id="{3F022467-140D-4DA8-AA0C-1B25E0985B40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2" name="正方形/長方形 13">
          <a:extLst>
            <a:ext uri="{FF2B5EF4-FFF2-40B4-BE49-F238E27FC236}">
              <a16:creationId xmlns:a16="http://schemas.microsoft.com/office/drawing/2014/main" id="{9C5B587C-85FE-4A53-9078-5795ED2A8830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3" name="正方形/長方形 11">
          <a:extLst>
            <a:ext uri="{FF2B5EF4-FFF2-40B4-BE49-F238E27FC236}">
              <a16:creationId xmlns:a16="http://schemas.microsoft.com/office/drawing/2014/main" id="{92ED1986-330C-420E-9C6F-40E709EAC0F2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4" name="正方形/長方形 13">
          <a:extLst>
            <a:ext uri="{FF2B5EF4-FFF2-40B4-BE49-F238E27FC236}">
              <a16:creationId xmlns:a16="http://schemas.microsoft.com/office/drawing/2014/main" id="{3F16AB99-D6E7-4600-B03E-80D157A6CC09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5" name="正方形/長方形 11">
          <a:extLst>
            <a:ext uri="{FF2B5EF4-FFF2-40B4-BE49-F238E27FC236}">
              <a16:creationId xmlns:a16="http://schemas.microsoft.com/office/drawing/2014/main" id="{D99976EB-9741-4C9A-BCEB-C5D33A80DB47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6" name="正方形/長方形 13">
          <a:extLst>
            <a:ext uri="{FF2B5EF4-FFF2-40B4-BE49-F238E27FC236}">
              <a16:creationId xmlns:a16="http://schemas.microsoft.com/office/drawing/2014/main" id="{28D21128-33F5-4D96-BB91-55ECBFF0D227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7" name="正方形/長方形 11">
          <a:extLst>
            <a:ext uri="{FF2B5EF4-FFF2-40B4-BE49-F238E27FC236}">
              <a16:creationId xmlns:a16="http://schemas.microsoft.com/office/drawing/2014/main" id="{B3C54258-953D-457B-B010-37EE3437951E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8" name="正方形/長方形 13">
          <a:extLst>
            <a:ext uri="{FF2B5EF4-FFF2-40B4-BE49-F238E27FC236}">
              <a16:creationId xmlns:a16="http://schemas.microsoft.com/office/drawing/2014/main" id="{39846BAE-2613-4D0F-9171-6B5E51311ACE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9" name="正方形/長方形 11">
          <a:extLst>
            <a:ext uri="{FF2B5EF4-FFF2-40B4-BE49-F238E27FC236}">
              <a16:creationId xmlns:a16="http://schemas.microsoft.com/office/drawing/2014/main" id="{44CDCFB8-6CD2-4530-A485-7548254A4508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0" name="正方形/長方形 13">
          <a:extLst>
            <a:ext uri="{FF2B5EF4-FFF2-40B4-BE49-F238E27FC236}">
              <a16:creationId xmlns:a16="http://schemas.microsoft.com/office/drawing/2014/main" id="{188C70A0-71D0-437C-ADD0-F5C6239A5E8D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1" name="正方形/長方形 11">
          <a:extLst>
            <a:ext uri="{FF2B5EF4-FFF2-40B4-BE49-F238E27FC236}">
              <a16:creationId xmlns:a16="http://schemas.microsoft.com/office/drawing/2014/main" id="{D6CEA837-B0B4-4E6E-9B24-8629A337707A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2" name="正方形/長方形 13">
          <a:extLst>
            <a:ext uri="{FF2B5EF4-FFF2-40B4-BE49-F238E27FC236}">
              <a16:creationId xmlns:a16="http://schemas.microsoft.com/office/drawing/2014/main" id="{C9649316-04AE-4256-BA4F-F88B4EF02D16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3" name="正方形/長方形 11">
          <a:extLst>
            <a:ext uri="{FF2B5EF4-FFF2-40B4-BE49-F238E27FC236}">
              <a16:creationId xmlns:a16="http://schemas.microsoft.com/office/drawing/2014/main" id="{4F548EC4-EBF5-4D3C-96C7-B2DC199F7C19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4" name="正方形/長方形 13">
          <a:extLst>
            <a:ext uri="{FF2B5EF4-FFF2-40B4-BE49-F238E27FC236}">
              <a16:creationId xmlns:a16="http://schemas.microsoft.com/office/drawing/2014/main" id="{BCF90999-B00A-4638-AA26-56BE5ECDD706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5" name="正方形/長方形 11">
          <a:extLst>
            <a:ext uri="{FF2B5EF4-FFF2-40B4-BE49-F238E27FC236}">
              <a16:creationId xmlns:a16="http://schemas.microsoft.com/office/drawing/2014/main" id="{0DD9B447-D555-48B8-99EA-511711C70EF8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6" name="正方形/長方形 13">
          <a:extLst>
            <a:ext uri="{FF2B5EF4-FFF2-40B4-BE49-F238E27FC236}">
              <a16:creationId xmlns:a16="http://schemas.microsoft.com/office/drawing/2014/main" id="{4074D181-E4D5-4AFA-BEFF-27E7CC288B63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7" name="正方形/長方形 11">
          <a:extLst>
            <a:ext uri="{FF2B5EF4-FFF2-40B4-BE49-F238E27FC236}">
              <a16:creationId xmlns:a16="http://schemas.microsoft.com/office/drawing/2014/main" id="{828E2D6B-16AD-4AC6-8042-DFAC44F5E8CA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8" name="正方形/長方形 13">
          <a:extLst>
            <a:ext uri="{FF2B5EF4-FFF2-40B4-BE49-F238E27FC236}">
              <a16:creationId xmlns:a16="http://schemas.microsoft.com/office/drawing/2014/main" id="{9C4B5664-EFB3-4D5E-854A-645228A49219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59" name="正方形/長方形 11">
          <a:extLst>
            <a:ext uri="{FF2B5EF4-FFF2-40B4-BE49-F238E27FC236}">
              <a16:creationId xmlns:a16="http://schemas.microsoft.com/office/drawing/2014/main" id="{0E44D78E-0FD8-4B48-8460-8CF916E36B30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0" name="正方形/長方形 13">
          <a:extLst>
            <a:ext uri="{FF2B5EF4-FFF2-40B4-BE49-F238E27FC236}">
              <a16:creationId xmlns:a16="http://schemas.microsoft.com/office/drawing/2014/main" id="{D122AC49-1588-4D01-B846-B0C7578BCE19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1" name="正方形/長方形 11">
          <a:extLst>
            <a:ext uri="{FF2B5EF4-FFF2-40B4-BE49-F238E27FC236}">
              <a16:creationId xmlns:a16="http://schemas.microsoft.com/office/drawing/2014/main" id="{093A55AD-4B70-447F-B893-218895372A11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2" name="正方形/長方形 13">
          <a:extLst>
            <a:ext uri="{FF2B5EF4-FFF2-40B4-BE49-F238E27FC236}">
              <a16:creationId xmlns:a16="http://schemas.microsoft.com/office/drawing/2014/main" id="{E9E51E3F-027F-45B1-A611-56E3946F2CCA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3" name="正方形/長方形 11">
          <a:extLst>
            <a:ext uri="{FF2B5EF4-FFF2-40B4-BE49-F238E27FC236}">
              <a16:creationId xmlns:a16="http://schemas.microsoft.com/office/drawing/2014/main" id="{950A3C73-ED72-4EE0-87DA-A2E74DAEC129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4" name="正方形/長方形 13">
          <a:extLst>
            <a:ext uri="{FF2B5EF4-FFF2-40B4-BE49-F238E27FC236}">
              <a16:creationId xmlns:a16="http://schemas.microsoft.com/office/drawing/2014/main" id="{691D49AF-FBB6-4C8A-8E8F-58B673D3F883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5" name="正方形/長方形 11">
          <a:extLst>
            <a:ext uri="{FF2B5EF4-FFF2-40B4-BE49-F238E27FC236}">
              <a16:creationId xmlns:a16="http://schemas.microsoft.com/office/drawing/2014/main" id="{82D0B6D7-8309-4B7D-B4CA-1D2E8CC0B827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6" name="正方形/長方形 13">
          <a:extLst>
            <a:ext uri="{FF2B5EF4-FFF2-40B4-BE49-F238E27FC236}">
              <a16:creationId xmlns:a16="http://schemas.microsoft.com/office/drawing/2014/main" id="{EEED0ABF-4A6C-43C1-894F-1CA63C3E9498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7" name="正方形/長方形 11">
          <a:extLst>
            <a:ext uri="{FF2B5EF4-FFF2-40B4-BE49-F238E27FC236}">
              <a16:creationId xmlns:a16="http://schemas.microsoft.com/office/drawing/2014/main" id="{19B5D6EE-46E7-4816-BB85-670F080DE0C9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8" name="正方形/長方形 13">
          <a:extLst>
            <a:ext uri="{FF2B5EF4-FFF2-40B4-BE49-F238E27FC236}">
              <a16:creationId xmlns:a16="http://schemas.microsoft.com/office/drawing/2014/main" id="{0C720F57-8A67-436D-8686-9C2A85703563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9" name="正方形/長方形 11">
          <a:extLst>
            <a:ext uri="{FF2B5EF4-FFF2-40B4-BE49-F238E27FC236}">
              <a16:creationId xmlns:a16="http://schemas.microsoft.com/office/drawing/2014/main" id="{7B78AA1A-5A00-473D-AC2A-B9585FC8F53E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0" name="正方形/長方形 13">
          <a:extLst>
            <a:ext uri="{FF2B5EF4-FFF2-40B4-BE49-F238E27FC236}">
              <a16:creationId xmlns:a16="http://schemas.microsoft.com/office/drawing/2014/main" id="{A1A06DC7-D3C0-4937-9867-F92DFFD8FFC8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1" name="正方形/長方形 11">
          <a:extLst>
            <a:ext uri="{FF2B5EF4-FFF2-40B4-BE49-F238E27FC236}">
              <a16:creationId xmlns:a16="http://schemas.microsoft.com/office/drawing/2014/main" id="{0E9060D7-C483-4F4D-8822-D7367BF77561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2" name="正方形/長方形 13">
          <a:extLst>
            <a:ext uri="{FF2B5EF4-FFF2-40B4-BE49-F238E27FC236}">
              <a16:creationId xmlns:a16="http://schemas.microsoft.com/office/drawing/2014/main" id="{1B280B2D-EB6A-435F-AF38-6269F24DC083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3" name="正方形/長方形 11">
          <a:extLst>
            <a:ext uri="{FF2B5EF4-FFF2-40B4-BE49-F238E27FC236}">
              <a16:creationId xmlns:a16="http://schemas.microsoft.com/office/drawing/2014/main" id="{A27B39D6-AF07-4854-BE59-32B300F96625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4" name="正方形/長方形 13">
          <a:extLst>
            <a:ext uri="{FF2B5EF4-FFF2-40B4-BE49-F238E27FC236}">
              <a16:creationId xmlns:a16="http://schemas.microsoft.com/office/drawing/2014/main" id="{A236667E-F1BB-4CFC-973D-0DAE54AED0D4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5" name="正方形/長方形 11">
          <a:extLst>
            <a:ext uri="{FF2B5EF4-FFF2-40B4-BE49-F238E27FC236}">
              <a16:creationId xmlns:a16="http://schemas.microsoft.com/office/drawing/2014/main" id="{EA98AAA7-E3D0-439B-9959-A0769BE4CD5B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6" name="正方形/長方形 13">
          <a:extLst>
            <a:ext uri="{FF2B5EF4-FFF2-40B4-BE49-F238E27FC236}">
              <a16:creationId xmlns:a16="http://schemas.microsoft.com/office/drawing/2014/main" id="{6CDD39C9-CC14-4D5A-AB58-D67DEEFD6FE0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7" name="正方形/長方形 11">
          <a:extLst>
            <a:ext uri="{FF2B5EF4-FFF2-40B4-BE49-F238E27FC236}">
              <a16:creationId xmlns:a16="http://schemas.microsoft.com/office/drawing/2014/main" id="{5BE3F258-165D-4157-9EE6-EF6FA708AF69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8" name="正方形/長方形 13">
          <a:extLst>
            <a:ext uri="{FF2B5EF4-FFF2-40B4-BE49-F238E27FC236}">
              <a16:creationId xmlns:a16="http://schemas.microsoft.com/office/drawing/2014/main" id="{A558DB38-B3C5-4CAF-9B01-AA809FC3E153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9" name="正方形/長方形 11">
          <a:extLst>
            <a:ext uri="{FF2B5EF4-FFF2-40B4-BE49-F238E27FC236}">
              <a16:creationId xmlns:a16="http://schemas.microsoft.com/office/drawing/2014/main" id="{3790F134-AEB7-4BE0-9972-69208D4158CB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0" name="正方形/長方形 13">
          <a:extLst>
            <a:ext uri="{FF2B5EF4-FFF2-40B4-BE49-F238E27FC236}">
              <a16:creationId xmlns:a16="http://schemas.microsoft.com/office/drawing/2014/main" id="{759557FD-F10D-47FE-B157-63086FDA4225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1" name="正方形/長方形 11">
          <a:extLst>
            <a:ext uri="{FF2B5EF4-FFF2-40B4-BE49-F238E27FC236}">
              <a16:creationId xmlns:a16="http://schemas.microsoft.com/office/drawing/2014/main" id="{143C2589-AAAA-4CA7-BC61-E758F129CF9B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2" name="正方形/長方形 13">
          <a:extLst>
            <a:ext uri="{FF2B5EF4-FFF2-40B4-BE49-F238E27FC236}">
              <a16:creationId xmlns:a16="http://schemas.microsoft.com/office/drawing/2014/main" id="{CAF5EBAB-ED80-40F5-ACD6-30BC74DDED38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3" name="正方形/長方形 11">
          <a:extLst>
            <a:ext uri="{FF2B5EF4-FFF2-40B4-BE49-F238E27FC236}">
              <a16:creationId xmlns:a16="http://schemas.microsoft.com/office/drawing/2014/main" id="{69721157-721D-4E91-8298-36CDADD1551F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4" name="正方形/長方形 13">
          <a:extLst>
            <a:ext uri="{FF2B5EF4-FFF2-40B4-BE49-F238E27FC236}">
              <a16:creationId xmlns:a16="http://schemas.microsoft.com/office/drawing/2014/main" id="{3FB62DA5-C008-4280-BE1F-BDBA07877C88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5" name="正方形/長方形 11">
          <a:extLst>
            <a:ext uri="{FF2B5EF4-FFF2-40B4-BE49-F238E27FC236}">
              <a16:creationId xmlns:a16="http://schemas.microsoft.com/office/drawing/2014/main" id="{FA0FD94F-7013-4DF1-B960-D370A16EC4CA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6" name="正方形/長方形 13">
          <a:extLst>
            <a:ext uri="{FF2B5EF4-FFF2-40B4-BE49-F238E27FC236}">
              <a16:creationId xmlns:a16="http://schemas.microsoft.com/office/drawing/2014/main" id="{E101CBF1-BDA9-4059-B141-973233FFD7AC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7" name="正方形/長方形 11">
          <a:extLst>
            <a:ext uri="{FF2B5EF4-FFF2-40B4-BE49-F238E27FC236}">
              <a16:creationId xmlns:a16="http://schemas.microsoft.com/office/drawing/2014/main" id="{5398FA29-98DA-4BCD-BE16-BC3D67D4F38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8" name="正方形/長方形 13">
          <a:extLst>
            <a:ext uri="{FF2B5EF4-FFF2-40B4-BE49-F238E27FC236}">
              <a16:creationId xmlns:a16="http://schemas.microsoft.com/office/drawing/2014/main" id="{893777E6-D476-4A24-B67F-E295B287E053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9" name="正方形/長方形 11">
          <a:extLst>
            <a:ext uri="{FF2B5EF4-FFF2-40B4-BE49-F238E27FC236}">
              <a16:creationId xmlns:a16="http://schemas.microsoft.com/office/drawing/2014/main" id="{C4D001B8-D573-4B31-9DEB-EEBDAA02693C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0" name="正方形/長方形 13">
          <a:extLst>
            <a:ext uri="{FF2B5EF4-FFF2-40B4-BE49-F238E27FC236}">
              <a16:creationId xmlns:a16="http://schemas.microsoft.com/office/drawing/2014/main" id="{AD2D882F-19AC-487A-B00C-0B71E316AA1B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1" name="正方形/長方形 11">
          <a:extLst>
            <a:ext uri="{FF2B5EF4-FFF2-40B4-BE49-F238E27FC236}">
              <a16:creationId xmlns:a16="http://schemas.microsoft.com/office/drawing/2014/main" id="{D8032B57-EAF1-4F1D-9942-5E72C972B26D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2" name="正方形/長方形 13">
          <a:extLst>
            <a:ext uri="{FF2B5EF4-FFF2-40B4-BE49-F238E27FC236}">
              <a16:creationId xmlns:a16="http://schemas.microsoft.com/office/drawing/2014/main" id="{34BC94DA-0C29-4DAA-84F3-9C860A44730F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3" name="正方形/長方形 11">
          <a:extLst>
            <a:ext uri="{FF2B5EF4-FFF2-40B4-BE49-F238E27FC236}">
              <a16:creationId xmlns:a16="http://schemas.microsoft.com/office/drawing/2014/main" id="{5B9BA91F-BFF3-4D3F-8DD0-7BD303898667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4" name="正方形/長方形 13">
          <a:extLst>
            <a:ext uri="{FF2B5EF4-FFF2-40B4-BE49-F238E27FC236}">
              <a16:creationId xmlns:a16="http://schemas.microsoft.com/office/drawing/2014/main" id="{35896130-0BE6-447D-9ED2-AC658C373E72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5" name="正方形/長方形 11">
          <a:extLst>
            <a:ext uri="{FF2B5EF4-FFF2-40B4-BE49-F238E27FC236}">
              <a16:creationId xmlns:a16="http://schemas.microsoft.com/office/drawing/2014/main" id="{55CB48DE-4DA9-4C5B-9E0B-B4B14BF6AB92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6" name="正方形/長方形 13">
          <a:extLst>
            <a:ext uri="{FF2B5EF4-FFF2-40B4-BE49-F238E27FC236}">
              <a16:creationId xmlns:a16="http://schemas.microsoft.com/office/drawing/2014/main" id="{A8241C28-0170-48CE-940B-F283FE63BCAC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7" name="正方形/長方形 11">
          <a:extLst>
            <a:ext uri="{FF2B5EF4-FFF2-40B4-BE49-F238E27FC236}">
              <a16:creationId xmlns:a16="http://schemas.microsoft.com/office/drawing/2014/main" id="{4AF95622-36A0-4E8F-9E25-EF068828B7A3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8" name="正方形/長方形 13">
          <a:extLst>
            <a:ext uri="{FF2B5EF4-FFF2-40B4-BE49-F238E27FC236}">
              <a16:creationId xmlns:a16="http://schemas.microsoft.com/office/drawing/2014/main" id="{860C2B62-1D70-44C9-8550-29AF35065AAC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9" name="正方形/長方形 11">
          <a:extLst>
            <a:ext uri="{FF2B5EF4-FFF2-40B4-BE49-F238E27FC236}">
              <a16:creationId xmlns:a16="http://schemas.microsoft.com/office/drawing/2014/main" id="{D2712841-FDF4-45CC-A307-EFF40C22A489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0" name="正方形/長方形 13">
          <a:extLst>
            <a:ext uri="{FF2B5EF4-FFF2-40B4-BE49-F238E27FC236}">
              <a16:creationId xmlns:a16="http://schemas.microsoft.com/office/drawing/2014/main" id="{6F8EB471-1FD0-40A0-A412-B5832F808633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1" name="正方形/長方形 11">
          <a:extLst>
            <a:ext uri="{FF2B5EF4-FFF2-40B4-BE49-F238E27FC236}">
              <a16:creationId xmlns:a16="http://schemas.microsoft.com/office/drawing/2014/main" id="{EF3D0053-B04E-49C4-A415-995A721B1500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2" name="正方形/長方形 13">
          <a:extLst>
            <a:ext uri="{FF2B5EF4-FFF2-40B4-BE49-F238E27FC236}">
              <a16:creationId xmlns:a16="http://schemas.microsoft.com/office/drawing/2014/main" id="{7308CC35-6DB5-44C8-A3BC-F965CACB80E4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3" name="正方形/長方形 11">
          <a:extLst>
            <a:ext uri="{FF2B5EF4-FFF2-40B4-BE49-F238E27FC236}">
              <a16:creationId xmlns:a16="http://schemas.microsoft.com/office/drawing/2014/main" id="{9FDFEE55-8D01-4840-9FB2-1FAE1A421D54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4" name="正方形/長方形 13">
          <a:extLst>
            <a:ext uri="{FF2B5EF4-FFF2-40B4-BE49-F238E27FC236}">
              <a16:creationId xmlns:a16="http://schemas.microsoft.com/office/drawing/2014/main" id="{F243ACF5-A18C-4335-ACBF-584224DB700D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5" name="正方形/長方形 11">
          <a:extLst>
            <a:ext uri="{FF2B5EF4-FFF2-40B4-BE49-F238E27FC236}">
              <a16:creationId xmlns:a16="http://schemas.microsoft.com/office/drawing/2014/main" id="{3FFE421D-6108-464E-9965-6149B2D3158C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6" name="正方形/長方形 13">
          <a:extLst>
            <a:ext uri="{FF2B5EF4-FFF2-40B4-BE49-F238E27FC236}">
              <a16:creationId xmlns:a16="http://schemas.microsoft.com/office/drawing/2014/main" id="{696528E8-1ED8-4DE6-BB68-331F4D9B1DAF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7" name="正方形/長方形 11">
          <a:extLst>
            <a:ext uri="{FF2B5EF4-FFF2-40B4-BE49-F238E27FC236}">
              <a16:creationId xmlns:a16="http://schemas.microsoft.com/office/drawing/2014/main" id="{CFDAD273-5675-4CD7-8BE4-474446D451B1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8" name="正方形/長方形 13">
          <a:extLst>
            <a:ext uri="{FF2B5EF4-FFF2-40B4-BE49-F238E27FC236}">
              <a16:creationId xmlns:a16="http://schemas.microsoft.com/office/drawing/2014/main" id="{4D503D03-9F83-4BDA-B457-C34ACB731BF4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9" name="正方形/長方形 11">
          <a:extLst>
            <a:ext uri="{FF2B5EF4-FFF2-40B4-BE49-F238E27FC236}">
              <a16:creationId xmlns:a16="http://schemas.microsoft.com/office/drawing/2014/main" id="{1F5CF62B-E07E-4DE1-AABC-49190B3FDF6F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0" name="正方形/長方形 13">
          <a:extLst>
            <a:ext uri="{FF2B5EF4-FFF2-40B4-BE49-F238E27FC236}">
              <a16:creationId xmlns:a16="http://schemas.microsoft.com/office/drawing/2014/main" id="{827ED387-4222-4063-AE7F-DFE15B168C3A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1" name="正方形/長方形 11">
          <a:extLst>
            <a:ext uri="{FF2B5EF4-FFF2-40B4-BE49-F238E27FC236}">
              <a16:creationId xmlns:a16="http://schemas.microsoft.com/office/drawing/2014/main" id="{23DC78D9-F961-440D-9744-11B62F880435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2" name="正方形/長方形 13">
          <a:extLst>
            <a:ext uri="{FF2B5EF4-FFF2-40B4-BE49-F238E27FC236}">
              <a16:creationId xmlns:a16="http://schemas.microsoft.com/office/drawing/2014/main" id="{7F33649A-1198-47C7-8102-745C034C8B0A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3" name="正方形/長方形 11">
          <a:extLst>
            <a:ext uri="{FF2B5EF4-FFF2-40B4-BE49-F238E27FC236}">
              <a16:creationId xmlns:a16="http://schemas.microsoft.com/office/drawing/2014/main" id="{7CE982DB-222D-47A6-8C48-0EFB11710157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4" name="正方形/長方形 13">
          <a:extLst>
            <a:ext uri="{FF2B5EF4-FFF2-40B4-BE49-F238E27FC236}">
              <a16:creationId xmlns:a16="http://schemas.microsoft.com/office/drawing/2014/main" id="{4ECBFC27-594F-4DE1-A428-501CB7261268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5" name="正方形/長方形 11">
          <a:extLst>
            <a:ext uri="{FF2B5EF4-FFF2-40B4-BE49-F238E27FC236}">
              <a16:creationId xmlns:a16="http://schemas.microsoft.com/office/drawing/2014/main" id="{DD0ACF6A-5611-4D1C-9B83-6A258197C60E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6" name="正方形/長方形 13">
          <a:extLst>
            <a:ext uri="{FF2B5EF4-FFF2-40B4-BE49-F238E27FC236}">
              <a16:creationId xmlns:a16="http://schemas.microsoft.com/office/drawing/2014/main" id="{C5B353F3-ECA8-47CB-BDCA-CBC5C5F72A2C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7" name="正方形/長方形 11">
          <a:extLst>
            <a:ext uri="{FF2B5EF4-FFF2-40B4-BE49-F238E27FC236}">
              <a16:creationId xmlns:a16="http://schemas.microsoft.com/office/drawing/2014/main" id="{79A68D7F-D5A9-4E16-80B5-D2D04C475FE2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8" name="正方形/長方形 13">
          <a:extLst>
            <a:ext uri="{FF2B5EF4-FFF2-40B4-BE49-F238E27FC236}">
              <a16:creationId xmlns:a16="http://schemas.microsoft.com/office/drawing/2014/main" id="{1A211BCD-3230-4960-BEAC-A42EF7685140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9" name="正方形/長方形 11">
          <a:extLst>
            <a:ext uri="{FF2B5EF4-FFF2-40B4-BE49-F238E27FC236}">
              <a16:creationId xmlns:a16="http://schemas.microsoft.com/office/drawing/2014/main" id="{69B40848-2100-4F0E-9071-E826639F6B0E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0" name="正方形/長方形 13">
          <a:extLst>
            <a:ext uri="{FF2B5EF4-FFF2-40B4-BE49-F238E27FC236}">
              <a16:creationId xmlns:a16="http://schemas.microsoft.com/office/drawing/2014/main" id="{F1889B07-BA6F-4988-A761-CF1A4D727371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21" name="正方形/長方形 11">
          <a:extLst>
            <a:ext uri="{FF2B5EF4-FFF2-40B4-BE49-F238E27FC236}">
              <a16:creationId xmlns:a16="http://schemas.microsoft.com/office/drawing/2014/main" id="{CD276B51-3B0D-41DF-B5A4-6C72A2AC430C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2" name="正方形/長方形 13">
          <a:extLst>
            <a:ext uri="{FF2B5EF4-FFF2-40B4-BE49-F238E27FC236}">
              <a16:creationId xmlns:a16="http://schemas.microsoft.com/office/drawing/2014/main" id="{6F3FC99D-8F66-4779-9631-5D42EF5EB9BE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6145" name="テキスト ボックス 1">
          <a:extLst>
            <a:ext uri="{FF2B5EF4-FFF2-40B4-BE49-F238E27FC236}">
              <a16:creationId xmlns:a16="http://schemas.microsoft.com/office/drawing/2014/main" id="{A2361974-EE91-433D-BEFC-ECCDFF0A3232}"/>
            </a:ext>
          </a:extLst>
        </xdr:cNvPr>
        <xdr:cNvSpPr>
          <a:spLocks noChangeArrowheads="1"/>
        </xdr:cNvSpPr>
      </xdr:nvSpPr>
      <xdr:spPr bwMode="auto">
        <a:xfrm>
          <a:off x="371475" y="161925"/>
          <a:ext cx="5810250" cy="4200525"/>
        </a:xfrm>
        <a:prstGeom prst="rect">
          <a:avLst/>
        </a:prstGeom>
        <a:solidFill>
          <a:srgbClr val="FFFF66"/>
        </a:solidFill>
        <a:ln w="9525" cmpd="sng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こちらには何も記入しないで下さい。</a:t>
          </a: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45" width="1.625" customWidth="1"/>
    <col min="46" max="46" width="5.875" style="2" customWidth="1"/>
    <col min="47" max="47" width="20.125" style="2" customWidth="1"/>
    <col min="48" max="48" width="9.25" style="2" customWidth="1"/>
    <col min="49" max="49" width="12" style="2" customWidth="1"/>
    <col min="50" max="50" width="12.125" style="2" customWidth="1"/>
    <col min="51" max="51" width="11.375" style="2" customWidth="1"/>
    <col min="52" max="52" width="6.625" style="2" customWidth="1"/>
    <col min="53" max="16384" width="9" style="2"/>
  </cols>
  <sheetData>
    <row r="1" spans="1:51" ht="31.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</row>
    <row r="2" spans="1:51" ht="14.45" customHeight="1">
      <c r="A2" s="70" t="s">
        <v>1</v>
      </c>
      <c r="B2" s="71"/>
      <c r="C2" s="72" t="s">
        <v>2</v>
      </c>
      <c r="D2" s="73"/>
      <c r="E2" s="73"/>
      <c r="F2" s="73"/>
      <c r="G2" s="73"/>
      <c r="H2" s="73"/>
      <c r="I2" s="74"/>
      <c r="J2" s="75" t="s">
        <v>3</v>
      </c>
      <c r="K2" s="76"/>
      <c r="L2" s="76"/>
      <c r="M2" s="76"/>
      <c r="N2" s="76"/>
      <c r="O2" s="77"/>
      <c r="P2" s="75" t="s">
        <v>4</v>
      </c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9" t="s">
        <v>5</v>
      </c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5"/>
      <c r="AT2" s="48"/>
      <c r="AV2" s="1" t="s">
        <v>6</v>
      </c>
      <c r="AW2" t="s">
        <v>7</v>
      </c>
      <c r="AX2" t="s">
        <v>8</v>
      </c>
    </row>
    <row r="3" spans="1:51" ht="24" customHeight="1">
      <c r="A3" s="80" t="s">
        <v>9</v>
      </c>
      <c r="B3" s="81"/>
      <c r="C3" s="82" t="s">
        <v>10</v>
      </c>
      <c r="D3" s="83"/>
      <c r="E3" s="83"/>
      <c r="F3" s="83"/>
      <c r="G3" s="83"/>
      <c r="H3" s="83"/>
      <c r="I3" s="84"/>
      <c r="J3" s="85" t="s">
        <v>11</v>
      </c>
      <c r="K3" s="86"/>
      <c r="L3" s="86"/>
      <c r="M3" s="86"/>
      <c r="N3" s="86"/>
      <c r="O3" s="87"/>
      <c r="P3" s="88" t="s">
        <v>12</v>
      </c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90" t="s">
        <v>13</v>
      </c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1"/>
      <c r="AT3" s="49"/>
      <c r="AV3" s="1" t="s">
        <v>11</v>
      </c>
      <c r="AW3" t="s">
        <v>14</v>
      </c>
      <c r="AX3" t="s">
        <v>15</v>
      </c>
      <c r="AY3" t="s">
        <v>13</v>
      </c>
    </row>
    <row r="4" spans="1:51" ht="20.100000000000001" customHeight="1">
      <c r="A4" s="92" t="s">
        <v>16</v>
      </c>
      <c r="B4" s="93"/>
      <c r="C4" s="94">
        <v>431352547</v>
      </c>
      <c r="D4" s="95"/>
      <c r="E4" s="95"/>
      <c r="F4" s="95"/>
      <c r="G4" s="95"/>
      <c r="H4" s="95"/>
      <c r="I4" s="96"/>
      <c r="J4" s="97" t="s">
        <v>17</v>
      </c>
      <c r="K4" s="98"/>
      <c r="L4" s="98"/>
      <c r="M4" s="98"/>
      <c r="N4" s="98"/>
      <c r="O4" s="99"/>
      <c r="P4" s="100" t="s">
        <v>18</v>
      </c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1"/>
      <c r="AT4" s="49"/>
      <c r="AV4" s="1" t="s">
        <v>19</v>
      </c>
      <c r="AW4" t="str">
        <f t="shared" ref="AW4:AY4" si="0">AW3</f>
        <v>北西支部</v>
      </c>
      <c r="AX4" t="str">
        <f t="shared" si="0"/>
        <v>北東支部</v>
      </c>
      <c r="AY4" t="str">
        <f t="shared" si="0"/>
        <v>南房総支部</v>
      </c>
    </row>
    <row r="5" spans="1:51" ht="20.100000000000001" customHeight="1">
      <c r="A5" s="102" t="s">
        <v>20</v>
      </c>
      <c r="B5" s="103"/>
      <c r="C5" s="104"/>
      <c r="D5" s="105"/>
      <c r="E5" s="105"/>
      <c r="F5" s="105"/>
      <c r="G5" s="105"/>
      <c r="H5" s="105"/>
      <c r="I5" s="106"/>
      <c r="J5" s="107">
        <v>23008</v>
      </c>
      <c r="K5" s="107"/>
      <c r="L5" s="107"/>
      <c r="M5" s="107"/>
      <c r="N5" s="107"/>
      <c r="O5" s="107"/>
      <c r="P5" s="108" t="s">
        <v>21</v>
      </c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8" t="s">
        <v>22</v>
      </c>
      <c r="AF5" s="109"/>
      <c r="AG5" s="109"/>
      <c r="AH5" s="109"/>
      <c r="AI5" s="109"/>
      <c r="AJ5" s="109"/>
      <c r="AK5" s="110"/>
      <c r="AL5" s="110"/>
      <c r="AM5" s="110"/>
      <c r="AN5" s="110"/>
      <c r="AO5" s="110"/>
      <c r="AP5" s="110"/>
      <c r="AQ5" s="110"/>
      <c r="AR5" s="110"/>
      <c r="AS5" s="111"/>
      <c r="AT5" s="49"/>
      <c r="AV5" s="1" t="s">
        <v>23</v>
      </c>
      <c r="AW5" t="s">
        <v>24</v>
      </c>
    </row>
    <row r="6" spans="1:51" ht="22.5" customHeight="1">
      <c r="A6" s="203" t="s">
        <v>25</v>
      </c>
      <c r="B6" s="160"/>
      <c r="C6" s="112" t="s">
        <v>26</v>
      </c>
      <c r="D6" s="113"/>
      <c r="E6" s="114" t="s">
        <v>27</v>
      </c>
      <c r="F6" s="115"/>
      <c r="G6" s="116" t="s">
        <v>28</v>
      </c>
      <c r="H6" s="116"/>
      <c r="I6" s="116"/>
      <c r="J6" s="116" t="s">
        <v>29</v>
      </c>
      <c r="K6" s="116"/>
      <c r="L6" s="116"/>
      <c r="M6" s="116" t="s">
        <v>30</v>
      </c>
      <c r="N6" s="116"/>
      <c r="O6" s="116"/>
      <c r="P6" s="101" t="s">
        <v>31</v>
      </c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8" t="s">
        <v>32</v>
      </c>
      <c r="AL6" s="118"/>
      <c r="AM6" s="118"/>
      <c r="AN6" s="118"/>
      <c r="AO6" s="118"/>
      <c r="AP6" s="118"/>
      <c r="AQ6" s="118"/>
      <c r="AR6" s="118"/>
      <c r="AS6" s="118"/>
      <c r="AT6" s="50" t="s">
        <v>33</v>
      </c>
    </row>
    <row r="7" spans="1:51" ht="13.5" customHeight="1">
      <c r="A7" s="203"/>
      <c r="B7" s="160"/>
      <c r="C7" s="119" t="s">
        <v>34</v>
      </c>
      <c r="D7" s="120"/>
      <c r="E7" s="121" t="s">
        <v>35</v>
      </c>
      <c r="F7" s="122"/>
      <c r="G7" s="128">
        <v>507314236</v>
      </c>
      <c r="H7" s="128"/>
      <c r="I7" s="128"/>
      <c r="J7" s="128">
        <v>294088</v>
      </c>
      <c r="K7" s="128"/>
      <c r="L7" s="128"/>
      <c r="M7" s="128">
        <v>431258</v>
      </c>
      <c r="N7" s="128"/>
      <c r="O7" s="128"/>
      <c r="P7" s="123" t="s">
        <v>36</v>
      </c>
      <c r="Q7" s="124"/>
      <c r="R7" s="125" t="s">
        <v>37</v>
      </c>
      <c r="S7" s="125"/>
      <c r="T7" s="125"/>
      <c r="U7" s="125"/>
      <c r="V7" s="15" t="s">
        <v>38</v>
      </c>
      <c r="W7" s="126" t="s">
        <v>39</v>
      </c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6" t="s">
        <v>40</v>
      </c>
      <c r="AL7" s="127" t="s">
        <v>41</v>
      </c>
      <c r="AM7" s="127"/>
      <c r="AN7" s="127"/>
      <c r="AO7" s="127"/>
      <c r="AP7" s="127"/>
      <c r="AQ7" s="127"/>
      <c r="AR7" s="127"/>
      <c r="AS7" s="51" t="s">
        <v>42</v>
      </c>
      <c r="AT7" s="210">
        <v>43</v>
      </c>
    </row>
    <row r="8" spans="1:51" ht="18" customHeight="1">
      <c r="A8" s="203"/>
      <c r="B8" s="160"/>
      <c r="C8" s="129" t="s">
        <v>43</v>
      </c>
      <c r="D8" s="130"/>
      <c r="E8" s="131" t="s">
        <v>44</v>
      </c>
      <c r="F8" s="132"/>
      <c r="G8" s="128"/>
      <c r="H8" s="128"/>
      <c r="I8" s="128"/>
      <c r="J8" s="128"/>
      <c r="K8" s="128"/>
      <c r="L8" s="128"/>
      <c r="M8" s="128"/>
      <c r="N8" s="128"/>
      <c r="O8" s="128"/>
      <c r="P8" s="133" t="s">
        <v>45</v>
      </c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5" t="s">
        <v>46</v>
      </c>
      <c r="AL8" s="136"/>
      <c r="AM8" s="136"/>
      <c r="AN8" s="136"/>
      <c r="AO8" s="18" t="s">
        <v>38</v>
      </c>
      <c r="AP8" s="136" t="s">
        <v>47</v>
      </c>
      <c r="AQ8" s="136"/>
      <c r="AR8" s="136"/>
      <c r="AS8" s="137"/>
      <c r="AT8" s="210"/>
    </row>
    <row r="9" spans="1:51" ht="14.45" customHeight="1">
      <c r="A9" s="203" t="s">
        <v>48</v>
      </c>
      <c r="B9" s="160"/>
      <c r="C9" s="119" t="s">
        <v>219</v>
      </c>
      <c r="D9" s="120"/>
      <c r="E9" s="121" t="s">
        <v>220</v>
      </c>
      <c r="F9" s="122"/>
      <c r="G9" s="128">
        <v>518206437</v>
      </c>
      <c r="H9" s="128"/>
      <c r="I9" s="128"/>
      <c r="J9" s="128"/>
      <c r="K9" s="128"/>
      <c r="L9" s="128"/>
      <c r="M9" s="128"/>
      <c r="N9" s="128"/>
      <c r="O9" s="128"/>
      <c r="P9" s="123" t="s">
        <v>36</v>
      </c>
      <c r="Q9" s="124"/>
      <c r="R9" s="125" t="s">
        <v>37</v>
      </c>
      <c r="S9" s="125"/>
      <c r="T9" s="125"/>
      <c r="U9" s="125"/>
      <c r="V9" s="15" t="s">
        <v>38</v>
      </c>
      <c r="W9" s="126" t="s">
        <v>225</v>
      </c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38"/>
      <c r="AK9" s="16" t="s">
        <v>40</v>
      </c>
      <c r="AL9" s="127"/>
      <c r="AM9" s="127"/>
      <c r="AN9" s="127"/>
      <c r="AO9" s="127"/>
      <c r="AP9" s="127"/>
      <c r="AQ9" s="127"/>
      <c r="AR9" s="127"/>
      <c r="AS9" s="51" t="s">
        <v>42</v>
      </c>
      <c r="AT9" s="211">
        <v>41</v>
      </c>
    </row>
    <row r="10" spans="1:51" ht="18" customHeight="1">
      <c r="A10" s="203"/>
      <c r="B10" s="160"/>
      <c r="C10" s="217" t="s">
        <v>217</v>
      </c>
      <c r="D10" s="130"/>
      <c r="E10" s="218" t="s">
        <v>218</v>
      </c>
      <c r="F10" s="132"/>
      <c r="G10" s="128"/>
      <c r="H10" s="128"/>
      <c r="I10" s="128"/>
      <c r="J10" s="128"/>
      <c r="K10" s="128"/>
      <c r="L10" s="128"/>
      <c r="M10" s="128"/>
      <c r="N10" s="128"/>
      <c r="O10" s="128"/>
      <c r="P10" s="133" t="s">
        <v>226</v>
      </c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9"/>
      <c r="AK10" s="135"/>
      <c r="AL10" s="136"/>
      <c r="AM10" s="136"/>
      <c r="AN10" s="136"/>
      <c r="AO10" s="18" t="s">
        <v>38</v>
      </c>
      <c r="AP10" s="136"/>
      <c r="AQ10" s="136"/>
      <c r="AR10" s="136"/>
      <c r="AS10" s="137"/>
      <c r="AT10" s="211"/>
    </row>
    <row r="11" spans="1:51" ht="14.45" customHeight="1">
      <c r="A11" s="203" t="s">
        <v>49</v>
      </c>
      <c r="B11" s="160"/>
      <c r="C11" s="119" t="s">
        <v>223</v>
      </c>
      <c r="D11" s="120"/>
      <c r="E11" s="121" t="s">
        <v>224</v>
      </c>
      <c r="F11" s="122"/>
      <c r="G11" s="128">
        <v>513277588</v>
      </c>
      <c r="H11" s="128"/>
      <c r="I11" s="128"/>
      <c r="J11" s="128"/>
      <c r="K11" s="128"/>
      <c r="L11" s="128"/>
      <c r="M11" s="128"/>
      <c r="N11" s="128"/>
      <c r="O11" s="128"/>
      <c r="P11" s="123" t="s">
        <v>36</v>
      </c>
      <c r="Q11" s="124"/>
      <c r="R11" s="125" t="s">
        <v>37</v>
      </c>
      <c r="S11" s="125"/>
      <c r="T11" s="125"/>
      <c r="U11" s="125"/>
      <c r="V11" s="15" t="s">
        <v>38</v>
      </c>
      <c r="W11" s="126" t="s">
        <v>227</v>
      </c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38"/>
      <c r="AK11" s="16" t="s">
        <v>40</v>
      </c>
      <c r="AL11" s="127"/>
      <c r="AM11" s="127"/>
      <c r="AN11" s="127"/>
      <c r="AO11" s="127"/>
      <c r="AP11" s="127"/>
      <c r="AQ11" s="127"/>
      <c r="AR11" s="127"/>
      <c r="AS11" s="51" t="s">
        <v>42</v>
      </c>
      <c r="AT11" s="211">
        <v>43</v>
      </c>
    </row>
    <row r="12" spans="1:51" ht="18" customHeight="1">
      <c r="A12" s="203"/>
      <c r="B12" s="160"/>
      <c r="C12" s="217" t="s">
        <v>221</v>
      </c>
      <c r="D12" s="130"/>
      <c r="E12" s="218" t="s">
        <v>222</v>
      </c>
      <c r="F12" s="132"/>
      <c r="G12" s="128"/>
      <c r="H12" s="128"/>
      <c r="I12" s="128"/>
      <c r="J12" s="128"/>
      <c r="K12" s="128"/>
      <c r="L12" s="128"/>
      <c r="M12" s="128"/>
      <c r="N12" s="128"/>
      <c r="O12" s="128"/>
      <c r="P12" s="133" t="s">
        <v>228</v>
      </c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9"/>
      <c r="AK12" s="135"/>
      <c r="AL12" s="136"/>
      <c r="AM12" s="136"/>
      <c r="AN12" s="136"/>
      <c r="AO12" s="18" t="s">
        <v>38</v>
      </c>
      <c r="AP12" s="136"/>
      <c r="AQ12" s="136"/>
      <c r="AR12" s="136"/>
      <c r="AS12" s="137"/>
      <c r="AT12" s="211"/>
    </row>
    <row r="13" spans="1:51" ht="15" customHeight="1">
      <c r="A13" s="203" t="s">
        <v>52</v>
      </c>
      <c r="B13" s="160"/>
      <c r="C13" s="140"/>
      <c r="D13" s="120"/>
      <c r="E13" s="120"/>
      <c r="F13" s="122"/>
      <c r="G13" s="228"/>
      <c r="H13" s="228"/>
      <c r="I13" s="228"/>
      <c r="J13" s="228"/>
      <c r="K13" s="228"/>
      <c r="L13" s="228"/>
      <c r="M13" s="228"/>
      <c r="N13" s="228"/>
      <c r="O13" s="228"/>
      <c r="P13" s="41"/>
      <c r="Q13" s="42"/>
      <c r="R13" s="141"/>
      <c r="S13" s="141"/>
      <c r="T13" s="141"/>
      <c r="U13" s="141"/>
      <c r="V13" s="43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2"/>
      <c r="AK13" s="52"/>
      <c r="AL13" s="143"/>
      <c r="AM13" s="143"/>
      <c r="AN13" s="143"/>
      <c r="AO13" s="143"/>
      <c r="AP13" s="143"/>
      <c r="AQ13" s="143"/>
      <c r="AR13" s="143"/>
      <c r="AS13" s="53"/>
      <c r="AT13" s="212"/>
    </row>
    <row r="14" spans="1:51" ht="18" customHeight="1">
      <c r="A14" s="203"/>
      <c r="B14" s="160"/>
      <c r="C14" s="144"/>
      <c r="D14" s="130"/>
      <c r="E14" s="130"/>
      <c r="F14" s="132"/>
      <c r="G14" s="228"/>
      <c r="H14" s="228"/>
      <c r="I14" s="228"/>
      <c r="J14" s="228"/>
      <c r="K14" s="228"/>
      <c r="L14" s="228"/>
      <c r="M14" s="228"/>
      <c r="N14" s="228"/>
      <c r="O14" s="228"/>
      <c r="P14" s="145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7"/>
      <c r="AK14" s="148"/>
      <c r="AL14" s="149"/>
      <c r="AM14" s="149"/>
      <c r="AN14" s="149"/>
      <c r="AO14" s="54"/>
      <c r="AP14" s="149"/>
      <c r="AQ14" s="149"/>
      <c r="AR14" s="149"/>
      <c r="AS14" s="150"/>
      <c r="AT14" s="212"/>
    </row>
    <row r="15" spans="1:51" ht="15" customHeight="1">
      <c r="A15" s="235" t="s">
        <v>53</v>
      </c>
      <c r="B15" s="160"/>
      <c r="C15" s="119" t="s">
        <v>34</v>
      </c>
      <c r="D15" s="120"/>
      <c r="E15" s="121" t="s">
        <v>35</v>
      </c>
      <c r="F15" s="122"/>
      <c r="G15" s="228"/>
      <c r="H15" s="228"/>
      <c r="I15" s="228"/>
      <c r="J15" s="228"/>
      <c r="K15" s="228"/>
      <c r="L15" s="228"/>
      <c r="M15" s="228"/>
      <c r="N15" s="228"/>
      <c r="O15" s="228"/>
      <c r="P15" s="123" t="s">
        <v>36</v>
      </c>
      <c r="Q15" s="124"/>
      <c r="R15" s="125" t="s">
        <v>37</v>
      </c>
      <c r="S15" s="125"/>
      <c r="T15" s="125"/>
      <c r="U15" s="125"/>
      <c r="V15" s="15" t="s">
        <v>38</v>
      </c>
      <c r="W15" s="126" t="s">
        <v>39</v>
      </c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38"/>
      <c r="AK15" s="16" t="s">
        <v>40</v>
      </c>
      <c r="AL15" s="127" t="s">
        <v>54</v>
      </c>
      <c r="AM15" s="127"/>
      <c r="AN15" s="127"/>
      <c r="AO15" s="127"/>
      <c r="AP15" s="127"/>
      <c r="AQ15" s="127"/>
      <c r="AR15" s="127"/>
      <c r="AS15" s="51" t="s">
        <v>42</v>
      </c>
      <c r="AT15" s="211">
        <v>43</v>
      </c>
    </row>
    <row r="16" spans="1:51" ht="18" customHeight="1">
      <c r="A16" s="203"/>
      <c r="B16" s="160"/>
      <c r="C16" s="129" t="s">
        <v>43</v>
      </c>
      <c r="D16" s="130"/>
      <c r="E16" s="131" t="s">
        <v>44</v>
      </c>
      <c r="F16" s="132"/>
      <c r="G16" s="228"/>
      <c r="H16" s="228"/>
      <c r="I16" s="228"/>
      <c r="J16" s="228"/>
      <c r="K16" s="228"/>
      <c r="L16" s="228"/>
      <c r="M16" s="228"/>
      <c r="N16" s="228"/>
      <c r="O16" s="228"/>
      <c r="P16" s="133" t="s">
        <v>45</v>
      </c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9"/>
      <c r="AK16" s="135" t="s">
        <v>55</v>
      </c>
      <c r="AL16" s="136"/>
      <c r="AM16" s="136"/>
      <c r="AN16" s="136"/>
      <c r="AO16" s="18" t="s">
        <v>38</v>
      </c>
      <c r="AP16" s="136" t="s">
        <v>56</v>
      </c>
      <c r="AQ16" s="136"/>
      <c r="AR16" s="136"/>
      <c r="AS16" s="137"/>
      <c r="AT16" s="211"/>
    </row>
    <row r="17" spans="1:46">
      <c r="A17" s="203" t="s">
        <v>57</v>
      </c>
      <c r="B17" s="160"/>
      <c r="C17" s="234" t="str">
        <f>IF(P16="","",P16)</f>
        <v>安房郡鋸南町竜島911-12</v>
      </c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55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7"/>
    </row>
    <row r="18" spans="1:46">
      <c r="A18" s="203"/>
      <c r="B18" s="160"/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58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60"/>
    </row>
    <row r="19" spans="1:46" ht="14.45" customHeight="1">
      <c r="A19" s="203" t="s">
        <v>58</v>
      </c>
      <c r="B19" s="160"/>
      <c r="C19" s="234" t="str">
        <f>IF(AL15="","",AL15&amp;"-"&amp;AK16&amp;"-"&amp;AP16)</f>
        <v>0470-55-2716</v>
      </c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58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60"/>
    </row>
    <row r="20" spans="1:46" ht="14.45" customHeight="1">
      <c r="A20" s="203"/>
      <c r="B20" s="160"/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58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60"/>
    </row>
    <row r="21" spans="1:46" ht="14.45" customHeight="1">
      <c r="A21" s="203" t="s">
        <v>59</v>
      </c>
      <c r="B21" s="160"/>
      <c r="C21" s="213">
        <v>90</v>
      </c>
      <c r="D21" s="214"/>
      <c r="E21" s="214">
        <v>2334</v>
      </c>
      <c r="F21" s="214"/>
      <c r="G21" s="214">
        <v>2495</v>
      </c>
      <c r="H21" s="214"/>
      <c r="I21" s="44"/>
      <c r="J21" s="44"/>
      <c r="K21" s="44"/>
      <c r="L21" s="44"/>
      <c r="M21" s="44"/>
      <c r="N21" s="44"/>
      <c r="O21" s="45"/>
      <c r="P21" s="58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60"/>
    </row>
    <row r="22" spans="1:46" ht="14.45" customHeight="1">
      <c r="A22" s="204"/>
      <c r="B22" s="233"/>
      <c r="C22" s="215"/>
      <c r="D22" s="216"/>
      <c r="E22" s="216"/>
      <c r="F22" s="216"/>
      <c r="G22" s="216"/>
      <c r="H22" s="216"/>
      <c r="I22" s="46"/>
      <c r="J22" s="46"/>
      <c r="K22" s="46"/>
      <c r="L22" s="46"/>
      <c r="M22" s="46"/>
      <c r="N22" s="46"/>
      <c r="O22" s="47"/>
      <c r="P22" s="61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3"/>
    </row>
    <row r="23" spans="1:46" ht="14.1" customHeight="1">
      <c r="A23" s="185" t="s">
        <v>60</v>
      </c>
      <c r="B23" s="158" t="s">
        <v>61</v>
      </c>
      <c r="C23" s="229" t="s">
        <v>62</v>
      </c>
      <c r="D23" s="230"/>
      <c r="E23" s="231" t="s">
        <v>63</v>
      </c>
      <c r="F23" s="232"/>
      <c r="G23" s="158" t="s">
        <v>64</v>
      </c>
      <c r="H23" s="158"/>
      <c r="I23" s="158" t="s">
        <v>65</v>
      </c>
      <c r="J23" s="158"/>
      <c r="K23" s="158"/>
      <c r="L23" s="158"/>
      <c r="M23" s="158" t="s">
        <v>66</v>
      </c>
      <c r="N23" s="158"/>
      <c r="O23" s="158"/>
      <c r="P23" s="157" t="s">
        <v>67</v>
      </c>
      <c r="Q23" s="158"/>
      <c r="R23" s="158"/>
      <c r="S23" s="158"/>
      <c r="T23" s="159"/>
      <c r="U23" s="40"/>
      <c r="V23" s="40"/>
      <c r="W23" s="40"/>
      <c r="X23" s="40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6" ht="14.1" customHeight="1">
      <c r="A24" s="186"/>
      <c r="B24" s="160"/>
      <c r="C24" s="151" t="s">
        <v>68</v>
      </c>
      <c r="D24" s="152"/>
      <c r="E24" s="153" t="s">
        <v>69</v>
      </c>
      <c r="F24" s="154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1"/>
      <c r="U24" s="2"/>
      <c r="V24" s="2"/>
      <c r="W24" s="2"/>
      <c r="X24" s="2"/>
      <c r="Y24" s="155" t="s">
        <v>70</v>
      </c>
      <c r="Z24" s="78"/>
      <c r="AA24" s="78"/>
      <c r="AB24" s="78"/>
      <c r="AC24" s="78"/>
      <c r="AD24" s="78"/>
      <c r="AE24" s="78"/>
      <c r="AF24" s="78"/>
      <c r="AG24" s="156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6" ht="15.95" customHeight="1">
      <c r="A25" s="187">
        <v>1</v>
      </c>
      <c r="B25" s="205" t="s">
        <v>71</v>
      </c>
      <c r="C25" s="119" t="s">
        <v>76</v>
      </c>
      <c r="D25" s="120"/>
      <c r="E25" s="121" t="s">
        <v>77</v>
      </c>
      <c r="F25" s="122"/>
      <c r="G25" s="225">
        <v>5</v>
      </c>
      <c r="H25" s="169"/>
      <c r="I25" s="168" t="s">
        <v>72</v>
      </c>
      <c r="J25" s="163"/>
      <c r="K25" s="163"/>
      <c r="L25" s="169"/>
      <c r="M25" s="225">
        <v>515530262</v>
      </c>
      <c r="N25" s="163"/>
      <c r="O25" s="169"/>
      <c r="P25" s="225">
        <v>150</v>
      </c>
      <c r="Q25" s="163"/>
      <c r="R25" s="163"/>
      <c r="S25" s="163"/>
      <c r="T25" s="164"/>
      <c r="U25" s="2"/>
      <c r="V25" s="2"/>
      <c r="W25" s="2"/>
      <c r="X25" s="2"/>
      <c r="Y25" s="219">
        <v>8</v>
      </c>
      <c r="Z25" s="220"/>
      <c r="AA25" s="220"/>
      <c r="AB25" s="220"/>
      <c r="AC25" s="220"/>
      <c r="AD25" s="220"/>
      <c r="AE25" s="220"/>
      <c r="AF25" s="220"/>
      <c r="AG25" s="221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6" ht="20.100000000000001" customHeight="1">
      <c r="A26" s="188"/>
      <c r="B26" s="206"/>
      <c r="C26" s="129" t="s">
        <v>78</v>
      </c>
      <c r="D26" s="130"/>
      <c r="E26" s="131" t="s">
        <v>79</v>
      </c>
      <c r="F26" s="132"/>
      <c r="G26" s="170"/>
      <c r="H26" s="172"/>
      <c r="I26" s="170"/>
      <c r="J26" s="171"/>
      <c r="K26" s="171"/>
      <c r="L26" s="172"/>
      <c r="M26" s="170"/>
      <c r="N26" s="171"/>
      <c r="O26" s="172"/>
      <c r="P26" s="170"/>
      <c r="Q26" s="171"/>
      <c r="R26" s="171"/>
      <c r="S26" s="171"/>
      <c r="T26" s="226"/>
      <c r="U26" s="2"/>
      <c r="V26" s="2"/>
      <c r="W26" s="2"/>
      <c r="X26" s="2"/>
      <c r="Y26" s="222"/>
      <c r="Z26" s="223"/>
      <c r="AA26" s="223"/>
      <c r="AB26" s="223"/>
      <c r="AC26" s="223"/>
      <c r="AD26" s="223"/>
      <c r="AE26" s="223"/>
      <c r="AF26" s="223"/>
      <c r="AG26" s="224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6" ht="15.95" customHeight="1">
      <c r="A27" s="187">
        <v>2</v>
      </c>
      <c r="B27" s="205">
        <v>2</v>
      </c>
      <c r="C27" s="435" t="s">
        <v>80</v>
      </c>
      <c r="D27" s="436"/>
      <c r="E27" s="437" t="s">
        <v>81</v>
      </c>
      <c r="F27" s="438"/>
      <c r="G27" s="225">
        <v>4</v>
      </c>
      <c r="H27" s="169"/>
      <c r="I27" s="168" t="s">
        <v>72</v>
      </c>
      <c r="J27" s="447"/>
      <c r="K27" s="447"/>
      <c r="L27" s="448"/>
      <c r="M27" s="225">
        <v>516088301</v>
      </c>
      <c r="N27" s="163"/>
      <c r="O27" s="169"/>
      <c r="P27" s="225">
        <v>140</v>
      </c>
      <c r="Q27" s="163"/>
      <c r="R27" s="163"/>
      <c r="S27" s="163"/>
      <c r="T27" s="164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6" ht="20.100000000000001" customHeight="1">
      <c r="A28" s="188"/>
      <c r="B28" s="206"/>
      <c r="C28" s="433" t="s">
        <v>82</v>
      </c>
      <c r="D28" s="434"/>
      <c r="E28" s="431" t="s">
        <v>83</v>
      </c>
      <c r="F28" s="432"/>
      <c r="G28" s="170"/>
      <c r="H28" s="172"/>
      <c r="I28" s="449"/>
      <c r="J28" s="450"/>
      <c r="K28" s="450"/>
      <c r="L28" s="451"/>
      <c r="M28" s="170"/>
      <c r="N28" s="171"/>
      <c r="O28" s="172"/>
      <c r="P28" s="170"/>
      <c r="Q28" s="171"/>
      <c r="R28" s="171"/>
      <c r="S28" s="171"/>
      <c r="T28" s="226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6" ht="15.95" customHeight="1">
      <c r="A29" s="187">
        <v>3</v>
      </c>
      <c r="B29" s="205">
        <v>3</v>
      </c>
      <c r="C29" s="435" t="s">
        <v>50</v>
      </c>
      <c r="D29" s="436"/>
      <c r="E29" s="437" t="s">
        <v>84</v>
      </c>
      <c r="F29" s="438"/>
      <c r="G29" s="225">
        <v>4</v>
      </c>
      <c r="H29" s="169"/>
      <c r="I29" s="168" t="s">
        <v>72</v>
      </c>
      <c r="J29" s="447"/>
      <c r="K29" s="447"/>
      <c r="L29" s="448"/>
      <c r="M29" s="225">
        <v>516088007</v>
      </c>
      <c r="N29" s="163"/>
      <c r="O29" s="169"/>
      <c r="P29" s="225">
        <v>148</v>
      </c>
      <c r="Q29" s="163"/>
      <c r="R29" s="163"/>
      <c r="S29" s="163"/>
      <c r="T29" s="164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6" ht="20.100000000000001" customHeight="1">
      <c r="A30" s="188"/>
      <c r="B30" s="206"/>
      <c r="C30" s="433" t="s">
        <v>51</v>
      </c>
      <c r="D30" s="434"/>
      <c r="E30" s="431" t="s">
        <v>85</v>
      </c>
      <c r="F30" s="432"/>
      <c r="G30" s="170"/>
      <c r="H30" s="172"/>
      <c r="I30" s="449"/>
      <c r="J30" s="450"/>
      <c r="K30" s="450"/>
      <c r="L30" s="451"/>
      <c r="M30" s="170"/>
      <c r="N30" s="171"/>
      <c r="O30" s="172"/>
      <c r="P30" s="170"/>
      <c r="Q30" s="171"/>
      <c r="R30" s="171"/>
      <c r="S30" s="171"/>
      <c r="T30" s="226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6" ht="15.95" customHeight="1">
      <c r="A31" s="187">
        <v>4</v>
      </c>
      <c r="B31" s="205">
        <v>4</v>
      </c>
      <c r="C31" s="435" t="s">
        <v>73</v>
      </c>
      <c r="D31" s="436"/>
      <c r="E31" s="437" t="s">
        <v>86</v>
      </c>
      <c r="F31" s="438"/>
      <c r="G31" s="225">
        <v>3</v>
      </c>
      <c r="H31" s="169"/>
      <c r="I31" s="168" t="s">
        <v>72</v>
      </c>
      <c r="J31" s="447"/>
      <c r="K31" s="447"/>
      <c r="L31" s="448"/>
      <c r="M31" s="225">
        <v>514930659</v>
      </c>
      <c r="N31" s="163"/>
      <c r="O31" s="169"/>
      <c r="P31" s="225">
        <v>130</v>
      </c>
      <c r="Q31" s="163"/>
      <c r="R31" s="163"/>
      <c r="S31" s="163"/>
      <c r="T31" s="164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6" ht="20.100000000000001" customHeight="1">
      <c r="A32" s="188"/>
      <c r="B32" s="206"/>
      <c r="C32" s="433" t="s">
        <v>74</v>
      </c>
      <c r="D32" s="434"/>
      <c r="E32" s="431" t="s">
        <v>87</v>
      </c>
      <c r="F32" s="432"/>
      <c r="G32" s="170"/>
      <c r="H32" s="172"/>
      <c r="I32" s="449"/>
      <c r="J32" s="450"/>
      <c r="K32" s="450"/>
      <c r="L32" s="451"/>
      <c r="M32" s="170"/>
      <c r="N32" s="171"/>
      <c r="O32" s="172"/>
      <c r="P32" s="170"/>
      <c r="Q32" s="171"/>
      <c r="R32" s="171"/>
      <c r="S32" s="171"/>
      <c r="T32" s="226"/>
      <c r="U32" s="2"/>
      <c r="V32" s="2"/>
      <c r="W32" s="2"/>
      <c r="X32" s="2"/>
      <c r="Y32" s="155" t="s">
        <v>75</v>
      </c>
      <c r="Z32" s="78"/>
      <c r="AA32" s="78"/>
      <c r="AB32" s="78"/>
      <c r="AC32" s="78"/>
      <c r="AD32" s="78"/>
      <c r="AE32" s="78"/>
      <c r="AF32" s="78"/>
      <c r="AG32" s="156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ht="15.95" customHeight="1">
      <c r="A33" s="187">
        <v>5</v>
      </c>
      <c r="B33" s="205">
        <v>5</v>
      </c>
      <c r="C33" s="435" t="s">
        <v>88</v>
      </c>
      <c r="D33" s="436"/>
      <c r="E33" s="437" t="s">
        <v>89</v>
      </c>
      <c r="F33" s="438"/>
      <c r="G33" s="225">
        <v>3</v>
      </c>
      <c r="H33" s="169"/>
      <c r="I33" s="168" t="s">
        <v>72</v>
      </c>
      <c r="J33" s="447"/>
      <c r="K33" s="447"/>
      <c r="L33" s="448"/>
      <c r="M33" s="225">
        <v>514930668</v>
      </c>
      <c r="N33" s="163"/>
      <c r="O33" s="169"/>
      <c r="P33" s="225">
        <v>141</v>
      </c>
      <c r="Q33" s="163"/>
      <c r="R33" s="163"/>
      <c r="S33" s="163"/>
      <c r="T33" s="164"/>
      <c r="U33" s="2"/>
      <c r="V33" s="2"/>
      <c r="W33" s="2"/>
      <c r="X33" s="2"/>
      <c r="Y33" s="162">
        <v>1</v>
      </c>
      <c r="Z33" s="163"/>
      <c r="AA33" s="163"/>
      <c r="AB33" s="163"/>
      <c r="AC33" s="163"/>
      <c r="AD33" s="163"/>
      <c r="AE33" s="163"/>
      <c r="AF33" s="163"/>
      <c r="AG33" s="164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ht="20.100000000000001" customHeight="1">
      <c r="A34" s="188"/>
      <c r="B34" s="206"/>
      <c r="C34" s="433" t="s">
        <v>90</v>
      </c>
      <c r="D34" s="434"/>
      <c r="E34" s="431" t="s">
        <v>91</v>
      </c>
      <c r="F34" s="432"/>
      <c r="G34" s="170"/>
      <c r="H34" s="172"/>
      <c r="I34" s="449"/>
      <c r="J34" s="450"/>
      <c r="K34" s="450"/>
      <c r="L34" s="451"/>
      <c r="M34" s="170"/>
      <c r="N34" s="171"/>
      <c r="O34" s="172"/>
      <c r="P34" s="170"/>
      <c r="Q34" s="171"/>
      <c r="R34" s="171"/>
      <c r="S34" s="171"/>
      <c r="T34" s="226"/>
      <c r="U34" s="2"/>
      <c r="V34" s="2"/>
      <c r="W34" s="2"/>
      <c r="X34" s="2"/>
      <c r="Y34" s="165"/>
      <c r="Z34" s="166"/>
      <c r="AA34" s="166"/>
      <c r="AB34" s="166"/>
      <c r="AC34" s="166"/>
      <c r="AD34" s="166"/>
      <c r="AE34" s="166"/>
      <c r="AF34" s="166"/>
      <c r="AG34" s="167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ht="15.95" customHeight="1">
      <c r="A35" s="187">
        <v>6</v>
      </c>
      <c r="B35" s="205">
        <v>6</v>
      </c>
      <c r="C35" s="435" t="s">
        <v>50</v>
      </c>
      <c r="D35" s="436"/>
      <c r="E35" s="437" t="s">
        <v>92</v>
      </c>
      <c r="F35" s="438"/>
      <c r="G35" s="225">
        <v>3</v>
      </c>
      <c r="H35" s="169"/>
      <c r="I35" s="168" t="s">
        <v>72</v>
      </c>
      <c r="J35" s="447"/>
      <c r="K35" s="447"/>
      <c r="L35" s="448"/>
      <c r="M35" s="225">
        <v>516088168</v>
      </c>
      <c r="N35" s="163"/>
      <c r="O35" s="169"/>
      <c r="P35" s="225">
        <v>140</v>
      </c>
      <c r="Q35" s="163"/>
      <c r="R35" s="163"/>
      <c r="S35" s="163"/>
      <c r="T35" s="164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ht="20.100000000000001" customHeight="1">
      <c r="A36" s="188"/>
      <c r="B36" s="206"/>
      <c r="C36" s="433" t="s">
        <v>51</v>
      </c>
      <c r="D36" s="434"/>
      <c r="E36" s="431" t="s">
        <v>93</v>
      </c>
      <c r="F36" s="432"/>
      <c r="G36" s="170"/>
      <c r="H36" s="172"/>
      <c r="I36" s="449"/>
      <c r="J36" s="450"/>
      <c r="K36" s="450"/>
      <c r="L36" s="451"/>
      <c r="M36" s="170"/>
      <c r="N36" s="171"/>
      <c r="O36" s="172"/>
      <c r="P36" s="170"/>
      <c r="Q36" s="171"/>
      <c r="R36" s="171"/>
      <c r="S36" s="171"/>
      <c r="T36" s="226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ht="15.95" customHeight="1">
      <c r="A37" s="187">
        <v>7</v>
      </c>
      <c r="B37" s="205">
        <v>7</v>
      </c>
      <c r="C37" s="445" t="s">
        <v>215</v>
      </c>
      <c r="D37" s="446"/>
      <c r="E37" s="443" t="s">
        <v>216</v>
      </c>
      <c r="F37" s="444"/>
      <c r="G37" s="225">
        <v>3</v>
      </c>
      <c r="H37" s="169"/>
      <c r="I37" s="168" t="s">
        <v>72</v>
      </c>
      <c r="J37" s="447"/>
      <c r="K37" s="447"/>
      <c r="L37" s="448"/>
      <c r="M37" s="225">
        <v>518617134</v>
      </c>
      <c r="N37" s="163"/>
      <c r="O37" s="169"/>
      <c r="P37" s="225">
        <v>132</v>
      </c>
      <c r="Q37" s="163"/>
      <c r="R37" s="163"/>
      <c r="S37" s="163"/>
      <c r="T37" s="164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ht="20.100000000000001" customHeight="1">
      <c r="A38" s="188"/>
      <c r="B38" s="206"/>
      <c r="C38" s="441" t="s">
        <v>213</v>
      </c>
      <c r="D38" s="442"/>
      <c r="E38" s="439" t="s">
        <v>214</v>
      </c>
      <c r="F38" s="440"/>
      <c r="G38" s="170"/>
      <c r="H38" s="172"/>
      <c r="I38" s="449"/>
      <c r="J38" s="450"/>
      <c r="K38" s="450"/>
      <c r="L38" s="451"/>
      <c r="M38" s="170"/>
      <c r="N38" s="171"/>
      <c r="O38" s="172"/>
      <c r="P38" s="170"/>
      <c r="Q38" s="171"/>
      <c r="R38" s="171"/>
      <c r="S38" s="171"/>
      <c r="T38" s="226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ht="15.95" customHeight="1">
      <c r="A39" s="187">
        <v>8</v>
      </c>
      <c r="B39" s="205"/>
      <c r="C39" s="435"/>
      <c r="D39" s="436"/>
      <c r="E39" s="437"/>
      <c r="F39" s="438"/>
      <c r="G39" s="225"/>
      <c r="H39" s="169"/>
      <c r="I39" s="168"/>
      <c r="J39" s="447"/>
      <c r="K39" s="447"/>
      <c r="L39" s="448"/>
      <c r="M39" s="225"/>
      <c r="N39" s="163"/>
      <c r="O39" s="169"/>
      <c r="P39" s="225"/>
      <c r="Q39" s="163"/>
      <c r="R39" s="163"/>
      <c r="S39" s="163"/>
      <c r="T39" s="164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ht="20.100000000000001" customHeight="1">
      <c r="A40" s="188"/>
      <c r="B40" s="206"/>
      <c r="C40" s="433"/>
      <c r="D40" s="434"/>
      <c r="E40" s="431"/>
      <c r="F40" s="432"/>
      <c r="G40" s="170"/>
      <c r="H40" s="172"/>
      <c r="I40" s="449"/>
      <c r="J40" s="450"/>
      <c r="K40" s="450"/>
      <c r="L40" s="451"/>
      <c r="M40" s="170"/>
      <c r="N40" s="171"/>
      <c r="O40" s="172"/>
      <c r="P40" s="170"/>
      <c r="Q40" s="171"/>
      <c r="R40" s="171"/>
      <c r="S40" s="171"/>
      <c r="T40" s="226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ht="15.95" customHeight="1">
      <c r="A41" s="187">
        <v>9</v>
      </c>
      <c r="B41" s="205"/>
      <c r="C41" s="435"/>
      <c r="D41" s="436"/>
      <c r="E41" s="437"/>
      <c r="F41" s="438"/>
      <c r="G41" s="225"/>
      <c r="H41" s="169"/>
      <c r="I41" s="168"/>
      <c r="J41" s="447"/>
      <c r="K41" s="447"/>
      <c r="L41" s="448"/>
      <c r="M41" s="225"/>
      <c r="N41" s="163"/>
      <c r="O41" s="169"/>
      <c r="P41" s="225"/>
      <c r="Q41" s="163"/>
      <c r="R41" s="163"/>
      <c r="S41" s="163"/>
      <c r="T41" s="164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ht="20.100000000000001" customHeight="1">
      <c r="A42" s="188"/>
      <c r="B42" s="206"/>
      <c r="C42" s="433"/>
      <c r="D42" s="434"/>
      <c r="E42" s="431"/>
      <c r="F42" s="432"/>
      <c r="G42" s="170"/>
      <c r="H42" s="172"/>
      <c r="I42" s="449"/>
      <c r="J42" s="450"/>
      <c r="K42" s="450"/>
      <c r="L42" s="451"/>
      <c r="M42" s="170"/>
      <c r="N42" s="171"/>
      <c r="O42" s="172"/>
      <c r="P42" s="170"/>
      <c r="Q42" s="171"/>
      <c r="R42" s="171"/>
      <c r="S42" s="171"/>
      <c r="T42" s="226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ht="15.95" customHeight="1">
      <c r="A43" s="187">
        <v>10</v>
      </c>
      <c r="B43" s="205"/>
      <c r="C43" s="435"/>
      <c r="D43" s="436"/>
      <c r="E43" s="437"/>
      <c r="F43" s="438"/>
      <c r="G43" s="225"/>
      <c r="H43" s="169"/>
      <c r="I43" s="168"/>
      <c r="J43" s="447"/>
      <c r="K43" s="447"/>
      <c r="L43" s="448"/>
      <c r="M43" s="225"/>
      <c r="N43" s="163"/>
      <c r="O43" s="169"/>
      <c r="P43" s="225"/>
      <c r="Q43" s="163"/>
      <c r="R43" s="163"/>
      <c r="S43" s="163"/>
      <c r="T43" s="164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ht="20.100000000000001" customHeight="1">
      <c r="A44" s="188"/>
      <c r="B44" s="206"/>
      <c r="C44" s="433"/>
      <c r="D44" s="434"/>
      <c r="E44" s="431"/>
      <c r="F44" s="432"/>
      <c r="G44" s="170"/>
      <c r="H44" s="172"/>
      <c r="I44" s="449"/>
      <c r="J44" s="450"/>
      <c r="K44" s="450"/>
      <c r="L44" s="451"/>
      <c r="M44" s="170"/>
      <c r="N44" s="171"/>
      <c r="O44" s="172"/>
      <c r="P44" s="170"/>
      <c r="Q44" s="171"/>
      <c r="R44" s="171"/>
      <c r="S44" s="171"/>
      <c r="T44" s="226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ht="15.95" customHeight="1">
      <c r="A45" s="187">
        <v>11</v>
      </c>
      <c r="B45" s="205"/>
      <c r="C45" s="445"/>
      <c r="D45" s="446"/>
      <c r="E45" s="443"/>
      <c r="F45" s="444"/>
      <c r="G45" s="225"/>
      <c r="H45" s="169"/>
      <c r="I45" s="168"/>
      <c r="J45" s="447"/>
      <c r="K45" s="447"/>
      <c r="L45" s="448"/>
      <c r="M45" s="225"/>
      <c r="N45" s="163"/>
      <c r="O45" s="169"/>
      <c r="P45" s="225"/>
      <c r="Q45" s="163"/>
      <c r="R45" s="163"/>
      <c r="S45" s="163"/>
      <c r="T45" s="164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ht="20.100000000000001" customHeight="1">
      <c r="A46" s="188"/>
      <c r="B46" s="206"/>
      <c r="C46" s="441"/>
      <c r="D46" s="442"/>
      <c r="E46" s="439"/>
      <c r="F46" s="440"/>
      <c r="G46" s="170"/>
      <c r="H46" s="172"/>
      <c r="I46" s="449"/>
      <c r="J46" s="450"/>
      <c r="K46" s="450"/>
      <c r="L46" s="451"/>
      <c r="M46" s="170"/>
      <c r="N46" s="171"/>
      <c r="O46" s="172"/>
      <c r="P46" s="170"/>
      <c r="Q46" s="171"/>
      <c r="R46" s="171"/>
      <c r="S46" s="171"/>
      <c r="T46" s="226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ht="15.95" customHeight="1">
      <c r="A47" s="187">
        <v>12</v>
      </c>
      <c r="B47" s="205"/>
      <c r="C47" s="140"/>
      <c r="D47" s="120"/>
      <c r="E47" s="120"/>
      <c r="F47" s="122"/>
      <c r="G47" s="225"/>
      <c r="H47" s="169"/>
      <c r="I47" s="225"/>
      <c r="J47" s="163"/>
      <c r="K47" s="163"/>
      <c r="L47" s="169"/>
      <c r="M47" s="225"/>
      <c r="N47" s="163"/>
      <c r="O47" s="169"/>
      <c r="P47" s="225"/>
      <c r="Q47" s="163"/>
      <c r="R47" s="163"/>
      <c r="S47" s="163"/>
      <c r="T47" s="164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ht="20.100000000000001" customHeight="1">
      <c r="A48" s="201"/>
      <c r="B48" s="227"/>
      <c r="C48" s="198"/>
      <c r="D48" s="199"/>
      <c r="E48" s="199"/>
      <c r="F48" s="200"/>
      <c r="G48" s="244"/>
      <c r="H48" s="245"/>
      <c r="I48" s="244"/>
      <c r="J48" s="166"/>
      <c r="K48" s="166"/>
      <c r="L48" s="245"/>
      <c r="M48" s="244"/>
      <c r="N48" s="166"/>
      <c r="O48" s="245"/>
      <c r="P48" s="244"/>
      <c r="Q48" s="166"/>
      <c r="R48" s="166"/>
      <c r="S48" s="166"/>
      <c r="T48" s="167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ht="15.95" customHeight="1">
      <c r="A49" s="202">
        <v>13</v>
      </c>
      <c r="B49" s="207"/>
      <c r="C49" s="192"/>
      <c r="D49" s="193"/>
      <c r="E49" s="193"/>
      <c r="F49" s="194"/>
      <c r="G49" s="236"/>
      <c r="H49" s="237"/>
      <c r="I49" s="236"/>
      <c r="J49" s="240"/>
      <c r="K49" s="240"/>
      <c r="L49" s="237"/>
      <c r="M49" s="236"/>
      <c r="N49" s="240"/>
      <c r="O49" s="237"/>
      <c r="P49" s="236"/>
      <c r="Q49" s="240"/>
      <c r="R49" s="240"/>
      <c r="S49" s="240"/>
      <c r="T49" s="24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ht="20.100000000000001" customHeight="1">
      <c r="A50" s="203"/>
      <c r="B50" s="208"/>
      <c r="C50" s="189"/>
      <c r="D50" s="190"/>
      <c r="E50" s="190"/>
      <c r="F50" s="191"/>
      <c r="G50" s="246"/>
      <c r="H50" s="247"/>
      <c r="I50" s="246"/>
      <c r="J50" s="248"/>
      <c r="K50" s="248"/>
      <c r="L50" s="247"/>
      <c r="M50" s="246"/>
      <c r="N50" s="248"/>
      <c r="O50" s="247"/>
      <c r="P50" s="246"/>
      <c r="Q50" s="248"/>
      <c r="R50" s="248"/>
      <c r="S50" s="248"/>
      <c r="T50" s="249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ht="15.95" customHeight="1">
      <c r="A51" s="203">
        <v>14</v>
      </c>
      <c r="B51" s="207"/>
      <c r="C51" s="192"/>
      <c r="D51" s="193"/>
      <c r="E51" s="193"/>
      <c r="F51" s="194"/>
      <c r="G51" s="236"/>
      <c r="H51" s="237"/>
      <c r="I51" s="236"/>
      <c r="J51" s="240"/>
      <c r="K51" s="240"/>
      <c r="L51" s="237"/>
      <c r="M51" s="236"/>
      <c r="N51" s="240"/>
      <c r="O51" s="237"/>
      <c r="P51" s="236"/>
      <c r="Q51" s="240"/>
      <c r="R51" s="240"/>
      <c r="S51" s="240"/>
      <c r="T51" s="24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ht="20.100000000000001" customHeight="1">
      <c r="A52" s="204"/>
      <c r="B52" s="209"/>
      <c r="C52" s="195"/>
      <c r="D52" s="196"/>
      <c r="E52" s="196"/>
      <c r="F52" s="197"/>
      <c r="G52" s="238"/>
      <c r="H52" s="239"/>
      <c r="I52" s="238"/>
      <c r="J52" s="241"/>
      <c r="K52" s="241"/>
      <c r="L52" s="239"/>
      <c r="M52" s="238"/>
      <c r="N52" s="241"/>
      <c r="O52" s="239"/>
      <c r="P52" s="238"/>
      <c r="Q52" s="241"/>
      <c r="R52" s="241"/>
      <c r="S52" s="241"/>
      <c r="T52" s="243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ht="18" customHeight="1">
      <c r="A54" s="173" t="s">
        <v>94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5"/>
      <c r="U54" s="7"/>
      <c r="V54" s="176" t="s">
        <v>95</v>
      </c>
      <c r="W54" s="177"/>
      <c r="X54" s="177"/>
      <c r="Y54" s="177"/>
      <c r="Z54" s="177"/>
      <c r="AA54" s="177"/>
      <c r="AB54" s="177"/>
      <c r="AC54" s="177"/>
      <c r="AD54" s="177"/>
      <c r="AE54" s="177"/>
      <c r="AF54" s="178"/>
      <c r="AG54" s="179"/>
      <c r="AH54" s="179"/>
      <c r="AI54" s="179"/>
      <c r="AJ54" s="179"/>
      <c r="AK54" s="2"/>
      <c r="AL54" s="2"/>
      <c r="AM54" s="2"/>
      <c r="AN54" s="2"/>
      <c r="AO54" s="2"/>
      <c r="AP54" s="2"/>
      <c r="AQ54" s="2"/>
      <c r="AR54" s="2"/>
      <c r="AS54" s="2"/>
    </row>
    <row r="55" spans="1:45" ht="87.95" customHeight="1">
      <c r="A55" s="452" t="s">
        <v>229</v>
      </c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1"/>
      <c r="U55" s="7"/>
      <c r="V55" s="182">
        <f>LEN(A55)</f>
        <v>20</v>
      </c>
      <c r="W55" s="183"/>
      <c r="X55" s="183"/>
      <c r="Y55" s="183"/>
      <c r="Z55" s="183"/>
      <c r="AA55" s="183"/>
      <c r="AB55" s="183"/>
      <c r="AC55" s="183"/>
      <c r="AD55" s="183"/>
      <c r="AE55" s="183"/>
      <c r="AF55" s="184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</sheetData>
  <sheetProtection sheet="1"/>
  <mergeCells count="269">
    <mergeCell ref="G35:H36"/>
    <mergeCell ref="M35:O36"/>
    <mergeCell ref="M43:O44"/>
    <mergeCell ref="P43:T44"/>
    <mergeCell ref="I37:L38"/>
    <mergeCell ref="I39:L40"/>
    <mergeCell ref="I41:L42"/>
    <mergeCell ref="I43:L44"/>
    <mergeCell ref="G49:H50"/>
    <mergeCell ref="I49:L50"/>
    <mergeCell ref="M49:O50"/>
    <mergeCell ref="P49:T50"/>
    <mergeCell ref="P39:T40"/>
    <mergeCell ref="P41:T42"/>
    <mergeCell ref="G43:H44"/>
    <mergeCell ref="G41:H42"/>
    <mergeCell ref="G39:H40"/>
    <mergeCell ref="G37:H38"/>
    <mergeCell ref="G51:H52"/>
    <mergeCell ref="I51:L52"/>
    <mergeCell ref="M51:O52"/>
    <mergeCell ref="P51:T52"/>
    <mergeCell ref="G45:H46"/>
    <mergeCell ref="I45:L46"/>
    <mergeCell ref="M45:O46"/>
    <mergeCell ref="P45:T46"/>
    <mergeCell ref="G47:H48"/>
    <mergeCell ref="I47:L48"/>
    <mergeCell ref="M47:O48"/>
    <mergeCell ref="P47:T48"/>
    <mergeCell ref="P35:T36"/>
    <mergeCell ref="P37:T38"/>
    <mergeCell ref="P33:T34"/>
    <mergeCell ref="P27:T28"/>
    <mergeCell ref="P29:T30"/>
    <mergeCell ref="A6:B8"/>
    <mergeCell ref="A21:B22"/>
    <mergeCell ref="M7:O8"/>
    <mergeCell ref="M29:O30"/>
    <mergeCell ref="C19:O20"/>
    <mergeCell ref="G23:H24"/>
    <mergeCell ref="I23:L24"/>
    <mergeCell ref="M23:O24"/>
    <mergeCell ref="G27:H28"/>
    <mergeCell ref="G25:H26"/>
    <mergeCell ref="A17:B18"/>
    <mergeCell ref="A19:B20"/>
    <mergeCell ref="G31:H32"/>
    <mergeCell ref="G29:H30"/>
    <mergeCell ref="A15:B16"/>
    <mergeCell ref="A9:B10"/>
    <mergeCell ref="C17:O18"/>
    <mergeCell ref="I27:L28"/>
    <mergeCell ref="I35:L36"/>
    <mergeCell ref="M41:O42"/>
    <mergeCell ref="M37:O38"/>
    <mergeCell ref="M39:O40"/>
    <mergeCell ref="M31:O32"/>
    <mergeCell ref="M27:O28"/>
    <mergeCell ref="M25:O26"/>
    <mergeCell ref="P31:T32"/>
    <mergeCell ref="B47:B48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I29:L30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AT7:AT8"/>
    <mergeCell ref="AT9:AT10"/>
    <mergeCell ref="AT11:AT12"/>
    <mergeCell ref="AT13:AT14"/>
    <mergeCell ref="AT15:AT16"/>
    <mergeCell ref="C21:D22"/>
    <mergeCell ref="E21:F22"/>
    <mergeCell ref="B35:B36"/>
    <mergeCell ref="B37:B38"/>
    <mergeCell ref="Y25:AG26"/>
    <mergeCell ref="I31:L32"/>
    <mergeCell ref="A11:B12"/>
    <mergeCell ref="A13:B14"/>
    <mergeCell ref="G33:H34"/>
    <mergeCell ref="M33:O34"/>
    <mergeCell ref="J7:L8"/>
    <mergeCell ref="J9:L10"/>
    <mergeCell ref="M9:O10"/>
    <mergeCell ref="G15:O16"/>
    <mergeCell ref="J11:L12"/>
    <mergeCell ref="M11:O12"/>
    <mergeCell ref="G21:H22"/>
    <mergeCell ref="G11:I12"/>
    <mergeCell ref="G13:O1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A33:A34"/>
    <mergeCell ref="A35:A36"/>
    <mergeCell ref="A37:A38"/>
    <mergeCell ref="A39:A40"/>
    <mergeCell ref="A41:A42"/>
    <mergeCell ref="A43:A44"/>
    <mergeCell ref="B49:B50"/>
    <mergeCell ref="B51:B52"/>
    <mergeCell ref="B39:B40"/>
    <mergeCell ref="B41:B42"/>
    <mergeCell ref="B43:B44"/>
    <mergeCell ref="B45:B46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34:D34"/>
    <mergeCell ref="E34:F34"/>
    <mergeCell ref="Y33:AG34"/>
    <mergeCell ref="I33:L34"/>
    <mergeCell ref="C29:D29"/>
    <mergeCell ref="E29:F29"/>
    <mergeCell ref="C30:D30"/>
    <mergeCell ref="E30:F30"/>
    <mergeCell ref="C31:D31"/>
    <mergeCell ref="E31:F31"/>
    <mergeCell ref="AL15:AR15"/>
    <mergeCell ref="C16:D16"/>
    <mergeCell ref="E16:F16"/>
    <mergeCell ref="P16:AJ16"/>
    <mergeCell ref="AK16:AN16"/>
    <mergeCell ref="AP16:AS16"/>
    <mergeCell ref="Y32:AG32"/>
    <mergeCell ref="C33:D33"/>
    <mergeCell ref="E33:F33"/>
    <mergeCell ref="I25:L26"/>
    <mergeCell ref="C26:D26"/>
    <mergeCell ref="E26:F26"/>
    <mergeCell ref="C27:D27"/>
    <mergeCell ref="E27:F27"/>
    <mergeCell ref="C28:D28"/>
    <mergeCell ref="E28:F28"/>
    <mergeCell ref="C23:D23"/>
    <mergeCell ref="E23:F23"/>
    <mergeCell ref="P25:T26"/>
    <mergeCell ref="C15:D15"/>
    <mergeCell ref="E15:F15"/>
    <mergeCell ref="P15:Q15"/>
    <mergeCell ref="R15:U15"/>
    <mergeCell ref="W15:AJ15"/>
    <mergeCell ref="C24:D24"/>
    <mergeCell ref="E24:F24"/>
    <mergeCell ref="Y24:AG24"/>
    <mergeCell ref="C25:D25"/>
    <mergeCell ref="E25:F25"/>
    <mergeCell ref="P23:T24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AL11:AR11"/>
    <mergeCell ref="AL9:AR9"/>
    <mergeCell ref="C10:D10"/>
    <mergeCell ref="E10:F10"/>
    <mergeCell ref="P10:AJ10"/>
    <mergeCell ref="AK10:AN10"/>
    <mergeCell ref="AP10:AS10"/>
    <mergeCell ref="G9:I10"/>
    <mergeCell ref="C12:D12"/>
    <mergeCell ref="E12:F12"/>
    <mergeCell ref="P12:AJ12"/>
    <mergeCell ref="AK12:AN12"/>
    <mergeCell ref="AP12:AS12"/>
    <mergeCell ref="C9:D9"/>
    <mergeCell ref="E9:F9"/>
    <mergeCell ref="P9:Q9"/>
    <mergeCell ref="R9:U9"/>
    <mergeCell ref="W9:AJ9"/>
    <mergeCell ref="C11:D11"/>
    <mergeCell ref="E11:F11"/>
    <mergeCell ref="P11:Q11"/>
    <mergeCell ref="R11:U11"/>
    <mergeCell ref="W11:AJ11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G7:I8"/>
    <mergeCell ref="C8:D8"/>
    <mergeCell ref="E8:F8"/>
    <mergeCell ref="P8:AJ8"/>
    <mergeCell ref="AK8:AN8"/>
    <mergeCell ref="AP8:AS8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</mergeCells>
  <phoneticPr fontId="33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d__x000a__x000d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d__x000a__x000d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d__x000a__x000d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d_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0972222222222221" right="0.4" top="0.57986111111111116" bottom="0.57986111111111116" header="0.3" footer="0.3"/>
  <pageSetup paperSize="9" scale="64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6.25">
      <c r="A1" s="250" t="s">
        <v>96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</row>
    <row r="2" spans="1:15">
      <c r="A2" s="254" t="s">
        <v>97</v>
      </c>
      <c r="B2" s="254"/>
      <c r="C2" s="257" t="str">
        <f>IF(入力!C3="","",入力!C3)</f>
        <v>鋸南ウェーブ</v>
      </c>
      <c r="D2" s="257"/>
      <c r="E2" s="257"/>
      <c r="F2" s="257"/>
      <c r="G2" s="257"/>
      <c r="H2" s="257"/>
      <c r="I2" s="257"/>
      <c r="J2" s="254" t="str">
        <f>IF(入力!J3="","",入力!J3)</f>
        <v>女子</v>
      </c>
      <c r="K2" s="254"/>
      <c r="L2" s="254"/>
      <c r="M2" s="254"/>
      <c r="N2" s="254"/>
      <c r="O2" s="254"/>
    </row>
    <row r="3" spans="1:15">
      <c r="A3" s="254"/>
      <c r="B3" s="254"/>
      <c r="C3" s="257"/>
      <c r="D3" s="257"/>
      <c r="E3" s="257"/>
      <c r="F3" s="257"/>
      <c r="G3" s="257"/>
      <c r="H3" s="257"/>
      <c r="I3" s="257"/>
      <c r="J3" s="254"/>
      <c r="K3" s="254"/>
      <c r="L3" s="254"/>
      <c r="M3" s="254"/>
      <c r="N3" s="254"/>
      <c r="O3" s="254"/>
    </row>
    <row r="4" spans="1:15" ht="15" customHeight="1">
      <c r="A4" s="254" t="s">
        <v>98</v>
      </c>
      <c r="B4" s="254"/>
      <c r="C4" s="259">
        <f>IF(入力!C4="","",IF(入力!C5="",入力!C4,入力!C4&amp;"　　"&amp;入力!C5))</f>
        <v>431352547</v>
      </c>
      <c r="D4" s="260"/>
      <c r="E4" s="260"/>
      <c r="F4" s="260"/>
      <c r="G4" s="260"/>
      <c r="H4" s="260"/>
      <c r="I4" s="260"/>
      <c r="J4" s="3"/>
      <c r="K4" s="3"/>
      <c r="L4" s="3"/>
      <c r="M4" s="3"/>
      <c r="N4" s="3"/>
      <c r="O4" s="4"/>
    </row>
    <row r="5" spans="1:15" ht="15" customHeight="1">
      <c r="A5" s="254"/>
      <c r="B5" s="254"/>
      <c r="C5" s="261"/>
      <c r="D5" s="262"/>
      <c r="E5" s="262"/>
      <c r="F5" s="262"/>
      <c r="G5" s="262"/>
      <c r="H5" s="262"/>
      <c r="I5" s="262"/>
      <c r="J5" s="251" t="s">
        <v>99</v>
      </c>
      <c r="K5" s="251"/>
      <c r="L5" s="251"/>
      <c r="M5" s="251"/>
      <c r="N5" s="251"/>
      <c r="O5" s="252"/>
    </row>
    <row r="6" spans="1:15" ht="12" customHeight="1">
      <c r="A6" s="254" t="s">
        <v>25</v>
      </c>
      <c r="B6" s="254"/>
      <c r="C6" s="263" t="str">
        <f>IF(入力!C8="","",入力!C8&amp;"　"&amp;入力!E8)</f>
        <v>高名　晴久</v>
      </c>
      <c r="D6" s="264"/>
      <c r="E6" s="264"/>
      <c r="F6" s="264"/>
      <c r="G6" s="253" t="s">
        <v>28</v>
      </c>
      <c r="H6" s="253"/>
      <c r="I6" s="253"/>
      <c r="J6" s="253" t="s">
        <v>29</v>
      </c>
      <c r="K6" s="253"/>
      <c r="L6" s="253"/>
      <c r="M6" s="253" t="s">
        <v>30</v>
      </c>
      <c r="N6" s="253"/>
      <c r="O6" s="253"/>
    </row>
    <row r="7" spans="1:15" ht="13.5" customHeight="1">
      <c r="A7" s="254"/>
      <c r="B7" s="254"/>
      <c r="C7" s="267"/>
      <c r="D7" s="268"/>
      <c r="E7" s="268"/>
      <c r="F7" s="268"/>
      <c r="G7" s="258">
        <f>IF(入力!G7="","",入力!G7)</f>
        <v>507314236</v>
      </c>
      <c r="H7" s="258"/>
      <c r="I7" s="258"/>
      <c r="J7" s="258">
        <f>IF(入力!J7="","",入力!J7)</f>
        <v>294088</v>
      </c>
      <c r="K7" s="258"/>
      <c r="L7" s="258"/>
      <c r="M7" s="258">
        <f>IF(入力!M7="","",入力!M7)</f>
        <v>431258</v>
      </c>
      <c r="N7" s="258"/>
      <c r="O7" s="258"/>
    </row>
    <row r="8" spans="1:15" ht="13.5" customHeight="1">
      <c r="A8" s="254"/>
      <c r="B8" s="254"/>
      <c r="C8" s="265"/>
      <c r="D8" s="266"/>
      <c r="E8" s="266"/>
      <c r="F8" s="266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5" customHeight="1">
      <c r="A9" s="254" t="s">
        <v>48</v>
      </c>
      <c r="B9" s="254"/>
      <c r="C9" s="263" t="str">
        <f>IF(入力!C10="","",入力!C10&amp;"　"&amp;入力!E10)</f>
        <v>三堀　隆男</v>
      </c>
      <c r="D9" s="264"/>
      <c r="E9" s="264"/>
      <c r="F9" s="264"/>
      <c r="G9" s="258">
        <f>IF(入力!G9="","",入力!G9)</f>
        <v>518206437</v>
      </c>
      <c r="H9" s="258"/>
      <c r="I9" s="258"/>
      <c r="J9" s="258" t="str">
        <f>IF(入力!J9="","",入力!J9)</f>
        <v/>
      </c>
      <c r="K9" s="258"/>
      <c r="L9" s="258"/>
      <c r="M9" s="258" t="str">
        <f>IF(入力!M9="","",入力!M9)</f>
        <v/>
      </c>
      <c r="N9" s="258"/>
      <c r="O9" s="258"/>
    </row>
    <row r="10" spans="1:15" ht="14.45" customHeight="1">
      <c r="A10" s="254"/>
      <c r="B10" s="254"/>
      <c r="C10" s="265"/>
      <c r="D10" s="266"/>
      <c r="E10" s="266"/>
      <c r="F10" s="266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5" customHeight="1">
      <c r="A11" s="254" t="s">
        <v>49</v>
      </c>
      <c r="B11" s="254"/>
      <c r="C11" s="263" t="str">
        <f>IF(入力!C12="","",入力!C12&amp;"　"&amp;入力!E12)</f>
        <v>高名　じゅん</v>
      </c>
      <c r="D11" s="264"/>
      <c r="E11" s="264"/>
      <c r="F11" s="264"/>
      <c r="G11" s="258">
        <f>IF(入力!G11="","",入力!G11)</f>
        <v>513277588</v>
      </c>
      <c r="H11" s="258"/>
      <c r="I11" s="258"/>
      <c r="J11" s="258" t="str">
        <f>IF(入力!J11="","",入力!J11)</f>
        <v/>
      </c>
      <c r="K11" s="258"/>
      <c r="L11" s="258"/>
      <c r="M11" s="258" t="str">
        <f>IF(入力!M11="","",入力!M11)</f>
        <v/>
      </c>
      <c r="N11" s="258"/>
      <c r="O11" s="258"/>
    </row>
    <row r="12" spans="1:15" ht="14.45" customHeight="1">
      <c r="A12" s="254"/>
      <c r="B12" s="254"/>
      <c r="C12" s="265"/>
      <c r="D12" s="266"/>
      <c r="E12" s="266"/>
      <c r="F12" s="266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>
      <c r="A13" s="254" t="s">
        <v>52</v>
      </c>
      <c r="B13" s="254"/>
      <c r="C13" s="263" t="str">
        <f>IF(入力!C14="","",入力!C14&amp;"　"&amp;入力!E14)</f>
        <v/>
      </c>
      <c r="D13" s="264"/>
      <c r="E13" s="264"/>
      <c r="F13" s="264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54"/>
      <c r="B14" s="254"/>
      <c r="C14" s="265"/>
      <c r="D14" s="266"/>
      <c r="E14" s="266"/>
      <c r="F14" s="266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54" t="s">
        <v>100</v>
      </c>
      <c r="B15" s="254"/>
      <c r="C15" s="263" t="str">
        <f>IF(入力!C16="","",入力!C16&amp;"　"&amp;入力!E16)</f>
        <v>高名　晴久</v>
      </c>
      <c r="D15" s="264"/>
      <c r="E15" s="264"/>
      <c r="F15" s="255" t="s">
        <v>101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54"/>
      <c r="B16" s="254"/>
      <c r="C16" s="265"/>
      <c r="D16" s="266"/>
      <c r="E16" s="266"/>
      <c r="F16" s="256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>
      <c r="A17" s="254" t="s">
        <v>57</v>
      </c>
      <c r="B17" s="254"/>
      <c r="C17" s="257" t="str">
        <f>IF(入力!C17="","",入力!C17&amp;"　"&amp;入力!E17)</f>
        <v>安房郡鋸南町竜島911-12　</v>
      </c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</row>
    <row r="18" spans="1:15">
      <c r="A18" s="254"/>
      <c r="B18" s="254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</row>
    <row r="19" spans="1:15" ht="14.45" customHeight="1">
      <c r="A19" s="254" t="s">
        <v>58</v>
      </c>
      <c r="B19" s="254"/>
      <c r="C19" s="257" t="str">
        <f>IF(入力!C19="","",入力!C19&amp;"　"&amp;入力!E19)</f>
        <v>0470-55-2716　</v>
      </c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</row>
    <row r="20" spans="1:15" ht="14.45" customHeight="1">
      <c r="A20" s="254"/>
      <c r="B20" s="254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</row>
    <row r="21" spans="1:15" ht="14.45" customHeight="1">
      <c r="A21" s="254" t="s">
        <v>59</v>
      </c>
      <c r="B21" s="254"/>
      <c r="C21" s="257" t="str">
        <f>IF(入力!C21="","",入力!C21&amp;"－"&amp;入力!E21&amp;"－"&amp;入力!G21)</f>
        <v>90－2334－2495</v>
      </c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</row>
    <row r="22" spans="1:15" ht="14.45" customHeight="1">
      <c r="A22" s="254"/>
      <c r="B22" s="254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</row>
    <row r="23" spans="1:15">
      <c r="A23" s="254"/>
      <c r="B23" s="254" t="s">
        <v>61</v>
      </c>
      <c r="C23" s="254" t="s">
        <v>102</v>
      </c>
      <c r="D23" s="254"/>
      <c r="E23" s="254"/>
      <c r="F23" s="254"/>
      <c r="G23" s="254" t="s">
        <v>64</v>
      </c>
      <c r="H23" s="254"/>
      <c r="I23" s="254" t="s">
        <v>65</v>
      </c>
      <c r="J23" s="254"/>
      <c r="K23" s="254"/>
      <c r="L23" s="254"/>
      <c r="M23" s="254" t="s">
        <v>66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8" customHeight="1">
      <c r="A25" s="254">
        <v>1</v>
      </c>
      <c r="B25" s="254" t="str">
        <f>IF(入力!B25="","",入力!B25)</f>
        <v>①</v>
      </c>
      <c r="C25" s="263" t="str">
        <f>IF(入力!C26="","",入力!C26&amp;"　"&amp;入力!E26)</f>
        <v>庄司　美咲</v>
      </c>
      <c r="D25" s="264"/>
      <c r="E25" s="264"/>
      <c r="F25" s="264"/>
      <c r="G25" s="254">
        <f>IF(入力!G25="","",入力!G25)</f>
        <v>5</v>
      </c>
      <c r="H25" s="254" t="str">
        <f>IF(入力!H25="","",入力!H25)</f>
        <v/>
      </c>
      <c r="I25" s="254" t="str">
        <f>IF(入力!I25="","",入力!I25)</f>
        <v>鋸南町立鋸南小学校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515530262</v>
      </c>
      <c r="N25" s="254" t="str">
        <f>IF(入力!N25="","",入力!N25)</f>
        <v/>
      </c>
      <c r="O25" s="254" t="str">
        <f>IF(入力!O25="","",入力!O25)</f>
        <v/>
      </c>
    </row>
    <row r="26" spans="1:15" ht="18" customHeight="1">
      <c r="A26" s="254"/>
      <c r="B26" s="254"/>
      <c r="C26" s="265"/>
      <c r="D26" s="266"/>
      <c r="E26" s="266"/>
      <c r="F26" s="266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8" customHeight="1">
      <c r="A27" s="254">
        <v>2</v>
      </c>
      <c r="B27" s="254">
        <f>IF(入力!B27="","",入力!B27)</f>
        <v>2</v>
      </c>
      <c r="C27" s="263" t="str">
        <f>IF(入力!C28="","",入力!C28&amp;"　"&amp;入力!E28)</f>
        <v>富永　怜央奈</v>
      </c>
      <c r="D27" s="264"/>
      <c r="E27" s="264"/>
      <c r="F27" s="264"/>
      <c r="G27" s="254">
        <f>IF(入力!G27="","",入力!G27)</f>
        <v>4</v>
      </c>
      <c r="H27" s="254" t="str">
        <f>IF(入力!H27="","",入力!H27)</f>
        <v/>
      </c>
      <c r="I27" s="254" t="str">
        <f>IF(入力!I27="","",入力!I27)</f>
        <v>鋸南町立鋸南小学校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516088301</v>
      </c>
      <c r="N27" s="254" t="str">
        <f>IF(入力!N27="","",入力!N27)</f>
        <v/>
      </c>
      <c r="O27" s="254" t="str">
        <f>IF(入力!O27="","",入力!O27)</f>
        <v/>
      </c>
    </row>
    <row r="28" spans="1:15" ht="18" customHeight="1">
      <c r="A28" s="254"/>
      <c r="B28" s="254"/>
      <c r="C28" s="265"/>
      <c r="D28" s="266"/>
      <c r="E28" s="266"/>
      <c r="F28" s="266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8" customHeight="1">
      <c r="A29" s="254">
        <v>3</v>
      </c>
      <c r="B29" s="254">
        <f>IF(入力!B29="","",入力!B29)</f>
        <v>3</v>
      </c>
      <c r="C29" s="263" t="str">
        <f>IF(入力!C30="","",入力!C30&amp;"　"&amp;入力!E30)</f>
        <v>三堀　紗希</v>
      </c>
      <c r="D29" s="264"/>
      <c r="E29" s="264"/>
      <c r="F29" s="264"/>
      <c r="G29" s="254">
        <f>IF(入力!G29="","",入力!G29)</f>
        <v>4</v>
      </c>
      <c r="H29" s="254" t="str">
        <f>IF(入力!H29="","",入力!H29)</f>
        <v/>
      </c>
      <c r="I29" s="254" t="str">
        <f>IF(入力!I29="","",入力!I29)</f>
        <v>鋸南町立鋸南小学校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516088007</v>
      </c>
      <c r="N29" s="254" t="str">
        <f>IF(入力!N29="","",入力!N29)</f>
        <v/>
      </c>
      <c r="O29" s="254" t="str">
        <f>IF(入力!O29="","",入力!O29)</f>
        <v/>
      </c>
    </row>
    <row r="30" spans="1:15" ht="18" customHeight="1">
      <c r="A30" s="254"/>
      <c r="B30" s="254"/>
      <c r="C30" s="265"/>
      <c r="D30" s="266"/>
      <c r="E30" s="266"/>
      <c r="F30" s="266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8" customHeight="1">
      <c r="A31" s="254">
        <v>4</v>
      </c>
      <c r="B31" s="254">
        <f>IF(入力!B31="","",入力!B31)</f>
        <v>4</v>
      </c>
      <c r="C31" s="263" t="str">
        <f>IF(入力!C32="","",入力!C32&amp;"　"&amp;入力!E32)</f>
        <v>鈴木　光</v>
      </c>
      <c r="D31" s="264"/>
      <c r="E31" s="264"/>
      <c r="F31" s="264"/>
      <c r="G31" s="254">
        <f>IF(入力!G31="","",入力!G31)</f>
        <v>3</v>
      </c>
      <c r="H31" s="254" t="str">
        <f>IF(入力!H31="","",入力!H31)</f>
        <v/>
      </c>
      <c r="I31" s="254" t="str">
        <f>IF(入力!I31="","",入力!I31)</f>
        <v>鋸南町立鋸南小学校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514930659</v>
      </c>
      <c r="N31" s="254" t="str">
        <f>IF(入力!N31="","",入力!N31)</f>
        <v/>
      </c>
      <c r="O31" s="254" t="str">
        <f>IF(入力!O31="","",入力!O31)</f>
        <v/>
      </c>
    </row>
    <row r="32" spans="1:15" ht="18" customHeight="1">
      <c r="A32" s="254"/>
      <c r="B32" s="254"/>
      <c r="C32" s="265"/>
      <c r="D32" s="266"/>
      <c r="E32" s="266"/>
      <c r="F32" s="266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8" customHeight="1">
      <c r="A33" s="254">
        <v>5</v>
      </c>
      <c r="B33" s="254">
        <f>IF(入力!B33="","",入力!B33)</f>
        <v>5</v>
      </c>
      <c r="C33" s="263" t="str">
        <f>IF(入力!C34="","",入力!C34&amp;"　"&amp;入力!E34)</f>
        <v>大胡　夏織</v>
      </c>
      <c r="D33" s="264"/>
      <c r="E33" s="264"/>
      <c r="F33" s="264"/>
      <c r="G33" s="254">
        <f>IF(入力!G33="","",入力!G33)</f>
        <v>3</v>
      </c>
      <c r="H33" s="254" t="str">
        <f>IF(入力!H33="","",入力!H33)</f>
        <v/>
      </c>
      <c r="I33" s="254" t="str">
        <f>IF(入力!I33="","",入力!I33)</f>
        <v>鋸南町立鋸南小学校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514930668</v>
      </c>
      <c r="N33" s="254" t="str">
        <f>IF(入力!N33="","",入力!N33)</f>
        <v/>
      </c>
      <c r="O33" s="254" t="str">
        <f>IF(入力!O33="","",入力!O33)</f>
        <v/>
      </c>
    </row>
    <row r="34" spans="1:15" ht="18" customHeight="1">
      <c r="A34" s="254"/>
      <c r="B34" s="254"/>
      <c r="C34" s="265"/>
      <c r="D34" s="266"/>
      <c r="E34" s="266"/>
      <c r="F34" s="266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8" customHeight="1">
      <c r="A35" s="254">
        <v>6</v>
      </c>
      <c r="B35" s="254">
        <f>IF(入力!B35="","",入力!B35)</f>
        <v>6</v>
      </c>
      <c r="C35" s="263" t="str">
        <f>IF(入力!C36="","",入力!C36&amp;"　"&amp;入力!E36)</f>
        <v>三堀　結香</v>
      </c>
      <c r="D35" s="264"/>
      <c r="E35" s="264"/>
      <c r="F35" s="264"/>
      <c r="G35" s="254">
        <f>IF(入力!G35="","",入力!G35)</f>
        <v>3</v>
      </c>
      <c r="H35" s="254" t="str">
        <f>IF(入力!H35="","",入力!H35)</f>
        <v/>
      </c>
      <c r="I35" s="254" t="str">
        <f>IF(入力!I35="","",入力!I35)</f>
        <v>鋸南町立鋸南小学校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516088168</v>
      </c>
      <c r="N35" s="254" t="str">
        <f>IF(入力!N35="","",入力!N35)</f>
        <v/>
      </c>
      <c r="O35" s="254" t="str">
        <f>IF(入力!O35="","",入力!O35)</f>
        <v/>
      </c>
    </row>
    <row r="36" spans="1:15" ht="18" customHeight="1">
      <c r="A36" s="254"/>
      <c r="B36" s="254"/>
      <c r="C36" s="265"/>
      <c r="D36" s="266"/>
      <c r="E36" s="266"/>
      <c r="F36" s="266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8" customHeight="1">
      <c r="A37" s="254">
        <v>7</v>
      </c>
      <c r="B37" s="254">
        <f>IF(入力!B37="","",入力!B37)</f>
        <v>7</v>
      </c>
      <c r="C37" s="263" t="str">
        <f>IF(入力!C38="","",入力!C38&amp;"　"&amp;入力!E38)</f>
        <v>川﨑　由奈</v>
      </c>
      <c r="D37" s="264"/>
      <c r="E37" s="264"/>
      <c r="F37" s="264"/>
      <c r="G37" s="254">
        <f>IF(入力!G37="","",入力!G37)</f>
        <v>3</v>
      </c>
      <c r="H37" s="254" t="str">
        <f>IF(入力!H37="","",入力!H37)</f>
        <v/>
      </c>
      <c r="I37" s="254" t="str">
        <f>IF(入力!I37="","",入力!I37)</f>
        <v>鋸南町立鋸南小学校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518617134</v>
      </c>
      <c r="N37" s="254" t="str">
        <f>IF(入力!N37="","",入力!N37)</f>
        <v/>
      </c>
      <c r="O37" s="254" t="str">
        <f>IF(入力!O37="","",入力!O37)</f>
        <v/>
      </c>
    </row>
    <row r="38" spans="1:15" ht="18" customHeight="1">
      <c r="A38" s="254"/>
      <c r="B38" s="254"/>
      <c r="C38" s="265"/>
      <c r="D38" s="266"/>
      <c r="E38" s="266"/>
      <c r="F38" s="266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8" customHeight="1">
      <c r="A39" s="254">
        <v>8</v>
      </c>
      <c r="B39" s="254" t="str">
        <f>IF(入力!B39="","",入力!B39)</f>
        <v/>
      </c>
      <c r="C39" s="263" t="str">
        <f>IF(入力!C40="","",入力!C40&amp;"　"&amp;入力!E40)</f>
        <v/>
      </c>
      <c r="D39" s="264"/>
      <c r="E39" s="264"/>
      <c r="F39" s="264"/>
      <c r="G39" s="254" t="str">
        <f>IF(入力!G39="","",入力!G39)</f>
        <v/>
      </c>
      <c r="H39" s="254" t="str">
        <f>IF(入力!H39="","",入力!H39)</f>
        <v/>
      </c>
      <c r="I39" s="254" t="str">
        <f>IF(入力!I39="","",入力!I39)</f>
        <v/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 t="str">
        <f>IF(入力!M39="","",入力!M39)</f>
        <v/>
      </c>
      <c r="N39" s="254" t="str">
        <f>IF(入力!N39="","",入力!N39)</f>
        <v/>
      </c>
      <c r="O39" s="254" t="str">
        <f>IF(入力!O39="","",入力!O39)</f>
        <v/>
      </c>
    </row>
    <row r="40" spans="1:15" ht="18" customHeight="1">
      <c r="A40" s="254"/>
      <c r="B40" s="254"/>
      <c r="C40" s="265"/>
      <c r="D40" s="266"/>
      <c r="E40" s="266"/>
      <c r="F40" s="266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8" customHeight="1">
      <c r="A41" s="254">
        <v>9</v>
      </c>
      <c r="B41" s="254" t="str">
        <f>IF(入力!B41="","",入力!B41)</f>
        <v/>
      </c>
      <c r="C41" s="263" t="str">
        <f>IF(入力!C42="","",入力!C42&amp;"　"&amp;入力!E42)</f>
        <v/>
      </c>
      <c r="D41" s="264"/>
      <c r="E41" s="264"/>
      <c r="F41" s="264"/>
      <c r="G41" s="254" t="str">
        <f>IF(入力!G41="","",入力!G41)</f>
        <v/>
      </c>
      <c r="H41" s="254" t="str">
        <f>IF(入力!H41="","",入力!H41)</f>
        <v/>
      </c>
      <c r="I41" s="254" t="str">
        <f>IF(入力!I41="","",入力!I41)</f>
        <v/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 t="str">
        <f>IF(入力!M41="","",入力!M41)</f>
        <v/>
      </c>
      <c r="N41" s="254" t="str">
        <f>IF(入力!N41="","",入力!N41)</f>
        <v/>
      </c>
      <c r="O41" s="254" t="str">
        <f>IF(入力!O41="","",入力!O41)</f>
        <v/>
      </c>
    </row>
    <row r="42" spans="1:15" ht="18" customHeight="1">
      <c r="A42" s="254"/>
      <c r="B42" s="254"/>
      <c r="C42" s="265"/>
      <c r="D42" s="266"/>
      <c r="E42" s="266"/>
      <c r="F42" s="266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8" customHeight="1">
      <c r="A43" s="254">
        <v>10</v>
      </c>
      <c r="B43" s="254" t="str">
        <f>IF(入力!B43="","",入力!B43)</f>
        <v/>
      </c>
      <c r="C43" s="263" t="str">
        <f>IF(入力!C44="","",入力!C44&amp;"　"&amp;入力!E44)</f>
        <v/>
      </c>
      <c r="D43" s="264"/>
      <c r="E43" s="264"/>
      <c r="F43" s="264"/>
      <c r="G43" s="254" t="str">
        <f>IF(入力!G43="","",入力!G43)</f>
        <v/>
      </c>
      <c r="H43" s="254" t="str">
        <f>IF(入力!H43="","",入力!H43)</f>
        <v/>
      </c>
      <c r="I43" s="254" t="str">
        <f>IF(入力!I43="","",入力!I43)</f>
        <v/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 t="str">
        <f>IF(入力!M43="","",入力!M43)</f>
        <v/>
      </c>
      <c r="N43" s="254" t="str">
        <f>IF(入力!N43="","",入力!N43)</f>
        <v/>
      </c>
      <c r="O43" s="254" t="str">
        <f>IF(入力!O43="","",入力!O43)</f>
        <v/>
      </c>
    </row>
    <row r="44" spans="1:15" ht="18" customHeight="1">
      <c r="A44" s="254"/>
      <c r="B44" s="254"/>
      <c r="C44" s="265"/>
      <c r="D44" s="266"/>
      <c r="E44" s="266"/>
      <c r="F44" s="266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8" customHeight="1">
      <c r="A45" s="254">
        <v>11</v>
      </c>
      <c r="B45" s="254" t="str">
        <f>IF(入力!B45="","",入力!B45)</f>
        <v/>
      </c>
      <c r="C45" s="263" t="str">
        <f>IF(入力!C46="","",入力!C46&amp;"　"&amp;入力!E46)</f>
        <v/>
      </c>
      <c r="D45" s="264"/>
      <c r="E45" s="264"/>
      <c r="F45" s="264"/>
      <c r="G45" s="254" t="str">
        <f>IF(入力!G45="","",入力!G45)</f>
        <v/>
      </c>
      <c r="H45" s="254" t="str">
        <f>IF(入力!H45="","",入力!H45)</f>
        <v/>
      </c>
      <c r="I45" s="254" t="str">
        <f>IF(入力!I45="","",入力!I45)</f>
        <v/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 t="str">
        <f>IF(入力!M45="","",入力!M45)</f>
        <v/>
      </c>
      <c r="N45" s="254" t="str">
        <f>IF(入力!N45="","",入力!N45)</f>
        <v/>
      </c>
      <c r="O45" s="254" t="str">
        <f>IF(入力!O45="","",入力!O45)</f>
        <v/>
      </c>
    </row>
    <row r="46" spans="1:15" ht="18" customHeight="1">
      <c r="A46" s="254"/>
      <c r="B46" s="254"/>
      <c r="C46" s="265"/>
      <c r="D46" s="266"/>
      <c r="E46" s="266"/>
      <c r="F46" s="266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8" customHeight="1">
      <c r="A47" s="254">
        <v>12</v>
      </c>
      <c r="B47" s="254" t="str">
        <f>IF(入力!B47="","",入力!B47)</f>
        <v/>
      </c>
      <c r="C47" s="263" t="str">
        <f>IF(入力!C48="","",入力!C48&amp;"　"&amp;入力!E48)</f>
        <v/>
      </c>
      <c r="D47" s="264"/>
      <c r="E47" s="264"/>
      <c r="F47" s="264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8" customHeight="1">
      <c r="A48" s="254"/>
      <c r="B48" s="254"/>
      <c r="C48" s="265"/>
      <c r="D48" s="266"/>
      <c r="E48" s="266"/>
      <c r="F48" s="266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8" customHeight="1">
      <c r="A49" s="254"/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</row>
    <row r="50" spans="1:15" ht="18" customHeight="1">
      <c r="A50" s="254"/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</row>
  </sheetData>
  <sheetProtection sheet="1"/>
  <mergeCells count="117">
    <mergeCell ref="I45:L46"/>
    <mergeCell ref="M45:O46"/>
    <mergeCell ref="C47:F48"/>
    <mergeCell ref="G47:H48"/>
    <mergeCell ref="A49:O50"/>
    <mergeCell ref="C6:F8"/>
    <mergeCell ref="G7:I8"/>
    <mergeCell ref="G9:I10"/>
    <mergeCell ref="C9:F10"/>
    <mergeCell ref="C11:F12"/>
    <mergeCell ref="I47:L48"/>
    <mergeCell ref="M47:O48"/>
    <mergeCell ref="C45:F46"/>
    <mergeCell ref="G45:H46"/>
    <mergeCell ref="I43:L44"/>
    <mergeCell ref="M43:O44"/>
    <mergeCell ref="C41:F42"/>
    <mergeCell ref="G41:H42"/>
    <mergeCell ref="I41:L42"/>
    <mergeCell ref="M41:O42"/>
    <mergeCell ref="C43:F44"/>
    <mergeCell ref="G43:H44"/>
    <mergeCell ref="C37:F38"/>
    <mergeCell ref="G37:H38"/>
    <mergeCell ref="C39:F40"/>
    <mergeCell ref="G39:H40"/>
    <mergeCell ref="C31:F32"/>
    <mergeCell ref="G31:H32"/>
    <mergeCell ref="I35:L36"/>
    <mergeCell ref="M35:O36"/>
    <mergeCell ref="I39:L40"/>
    <mergeCell ref="M39:O40"/>
    <mergeCell ref="I37:L38"/>
    <mergeCell ref="M37:O38"/>
    <mergeCell ref="I33:L34"/>
    <mergeCell ref="M33:O34"/>
    <mergeCell ref="C33:F34"/>
    <mergeCell ref="G33:H34"/>
    <mergeCell ref="C35:F36"/>
    <mergeCell ref="G35:H36"/>
    <mergeCell ref="C29:F30"/>
    <mergeCell ref="G29:H30"/>
    <mergeCell ref="I23:L24"/>
    <mergeCell ref="M23:O24"/>
    <mergeCell ref="C25:F26"/>
    <mergeCell ref="G25:H26"/>
    <mergeCell ref="I31:L32"/>
    <mergeCell ref="M31:O32"/>
    <mergeCell ref="I29:L30"/>
    <mergeCell ref="M29:O30"/>
    <mergeCell ref="I27:L28"/>
    <mergeCell ref="M27:O28"/>
    <mergeCell ref="G23:H24"/>
    <mergeCell ref="G13:O14"/>
    <mergeCell ref="M9:O10"/>
    <mergeCell ref="C13:F14"/>
    <mergeCell ref="G15:O16"/>
    <mergeCell ref="A21:B22"/>
    <mergeCell ref="C27:F28"/>
    <mergeCell ref="G27:H28"/>
    <mergeCell ref="I25:L26"/>
    <mergeCell ref="M25:O26"/>
    <mergeCell ref="M11:O12"/>
    <mergeCell ref="A17:B18"/>
    <mergeCell ref="A19:B20"/>
    <mergeCell ref="A13:B14"/>
    <mergeCell ref="A15:B16"/>
    <mergeCell ref="C15:E16"/>
    <mergeCell ref="C21:O22"/>
    <mergeCell ref="B37:B38"/>
    <mergeCell ref="B39:B40"/>
    <mergeCell ref="B41:B42"/>
    <mergeCell ref="B43:B44"/>
    <mergeCell ref="B45:B46"/>
    <mergeCell ref="B47:B48"/>
    <mergeCell ref="B25:B26"/>
    <mergeCell ref="B27:B28"/>
    <mergeCell ref="B29:B30"/>
    <mergeCell ref="B31:B32"/>
    <mergeCell ref="B33:B34"/>
    <mergeCell ref="B35:B36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B23:B24"/>
    <mergeCell ref="F15:F16"/>
    <mergeCell ref="J2:O3"/>
    <mergeCell ref="C23:F24"/>
    <mergeCell ref="A2:B3"/>
    <mergeCell ref="A4:B5"/>
    <mergeCell ref="A9:B10"/>
    <mergeCell ref="A11:B12"/>
    <mergeCell ref="C2:I3"/>
    <mergeCell ref="J9:L10"/>
    <mergeCell ref="J11:L12"/>
    <mergeCell ref="C17:O18"/>
    <mergeCell ref="C19:O20"/>
    <mergeCell ref="C4:I5"/>
    <mergeCell ref="M7:O8"/>
    <mergeCell ref="A6:B8"/>
    <mergeCell ref="J7:L8"/>
    <mergeCell ref="G11:I12"/>
  </mergeCells>
  <phoneticPr fontId="33"/>
  <pageMargins left="0.39305555555555555" right="0.39305555555555555" top="0.59027777777777779" bottom="0.19652777777777777" header="0.31458333333333333" footer="0.31458333333333333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workbookViewId="0">
      <selection activeCell="AP62" sqref="AP62"/>
    </sheetView>
  </sheetViews>
  <sheetFormatPr defaultColWidth="1.625" defaultRowHeight="13.5" customHeight="1"/>
  <cols>
    <col min="58" max="58" width="2.25" customWidth="1"/>
  </cols>
  <sheetData>
    <row r="1" spans="1:60">
      <c r="AS1" s="5" t="s">
        <v>103</v>
      </c>
      <c r="AT1" s="5"/>
      <c r="AU1" s="5"/>
      <c r="AV1" s="269"/>
      <c r="AW1" s="269"/>
      <c r="AX1" s="5" t="s">
        <v>104</v>
      </c>
      <c r="AY1" s="5"/>
      <c r="AZ1" s="269"/>
      <c r="BA1" s="269"/>
      <c r="BB1" s="5" t="s">
        <v>105</v>
      </c>
      <c r="BC1" s="5"/>
      <c r="BD1" s="269"/>
      <c r="BE1" s="269"/>
      <c r="BF1" s="5" t="s">
        <v>106</v>
      </c>
    </row>
    <row r="3" spans="1:60" ht="9.75" customHeight="1"/>
    <row r="4" spans="1:60" ht="9.75" customHeight="1"/>
    <row r="5" spans="1:60" ht="28.5">
      <c r="A5" s="6"/>
      <c r="B5" s="6"/>
      <c r="C5" s="270" t="s">
        <v>107</v>
      </c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  <c r="Z5" s="270"/>
      <c r="AA5" s="270"/>
      <c r="AB5" s="270"/>
      <c r="AC5" s="270"/>
      <c r="AD5" s="270"/>
      <c r="AE5" s="270"/>
      <c r="AF5" s="270"/>
      <c r="AG5" s="270"/>
      <c r="AH5" s="270"/>
      <c r="AI5" s="270"/>
      <c r="AJ5" s="270"/>
      <c r="AK5" s="270"/>
      <c r="AL5" s="270"/>
      <c r="AM5" s="270"/>
      <c r="AN5" s="270"/>
      <c r="AO5" s="270"/>
      <c r="AP5" s="270"/>
      <c r="AQ5" s="270"/>
      <c r="AR5" s="270"/>
      <c r="AS5" s="270"/>
      <c r="AT5" s="270"/>
      <c r="AU5" s="270"/>
      <c r="AV5" s="270"/>
      <c r="AW5" s="270"/>
      <c r="AX5" s="270"/>
      <c r="AY5" s="270"/>
      <c r="AZ5" s="270"/>
      <c r="BA5" s="270"/>
      <c r="BB5" s="270"/>
      <c r="BC5" s="270"/>
      <c r="BD5" s="270"/>
      <c r="BE5" s="270"/>
      <c r="BF5" s="270"/>
      <c r="BG5" s="6"/>
      <c r="BH5" s="6"/>
    </row>
    <row r="6" spans="1:60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ht="10.5" customHeight="1">
      <c r="A7" s="1"/>
      <c r="B7" s="1"/>
      <c r="C7" s="7" t="s">
        <v>108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ht="12" customHeight="1">
      <c r="A8" s="1"/>
      <c r="B8" s="1"/>
      <c r="C8" s="286" t="s">
        <v>109</v>
      </c>
      <c r="D8" s="287"/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8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8.25" customHeight="1">
      <c r="A9" s="1"/>
      <c r="B9" s="1"/>
      <c r="C9" s="289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1:60" ht="14.25">
      <c r="C10" s="292"/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4"/>
      <c r="S10" s="5" t="s">
        <v>110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8" t="s">
        <v>111</v>
      </c>
    </row>
    <row r="11" spans="1:60" ht="5.25" customHeight="1"/>
    <row r="12" spans="1:60" ht="5.25" customHeight="1">
      <c r="G12" s="5"/>
      <c r="H12" s="278">
        <v>36</v>
      </c>
      <c r="I12" s="279"/>
      <c r="J12" s="280"/>
      <c r="K12" s="5"/>
    </row>
    <row r="13" spans="1:60" ht="13.5" customHeight="1">
      <c r="F13" s="5" t="s">
        <v>112</v>
      </c>
      <c r="G13" s="5"/>
      <c r="H13" s="281"/>
      <c r="I13" s="269"/>
      <c r="J13" s="282"/>
      <c r="K13" s="5" t="s">
        <v>113</v>
      </c>
      <c r="L13" s="9"/>
      <c r="M13" s="9"/>
      <c r="N13" s="9"/>
      <c r="Q13" s="10"/>
    </row>
    <row r="14" spans="1:60" ht="5.25" customHeight="1">
      <c r="F14" s="11"/>
      <c r="G14" s="5"/>
      <c r="H14" s="283"/>
      <c r="I14" s="284"/>
      <c r="J14" s="285"/>
      <c r="K14" s="5"/>
      <c r="L14" s="9"/>
      <c r="M14" s="9"/>
      <c r="N14" s="9"/>
      <c r="Q14" s="10"/>
    </row>
    <row r="15" spans="1:60" ht="5.25" customHeight="1"/>
    <row r="16" spans="1:60" ht="12" customHeight="1">
      <c r="C16" s="295" t="s">
        <v>114</v>
      </c>
      <c r="D16" s="273"/>
      <c r="E16" s="273"/>
      <c r="F16" s="273"/>
      <c r="G16" s="274"/>
      <c r="H16" s="271" t="s">
        <v>115</v>
      </c>
      <c r="I16" s="272"/>
      <c r="J16" s="272"/>
      <c r="K16" s="273" t="str">
        <f>IF(入力!C2="","",入力!C2)</f>
        <v>キョナンウェーブ</v>
      </c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4"/>
      <c r="Y16" s="275" t="s">
        <v>116</v>
      </c>
      <c r="Z16" s="276"/>
      <c r="AA16" s="276"/>
      <c r="AB16" s="276"/>
      <c r="AC16" s="276"/>
      <c r="AD16" s="276"/>
      <c r="AE16" s="276"/>
      <c r="AF16" s="276"/>
      <c r="AG16" s="276"/>
      <c r="AH16" s="276"/>
      <c r="AI16" s="277"/>
      <c r="AJ16" s="322" t="s">
        <v>117</v>
      </c>
      <c r="AK16" s="323"/>
      <c r="AL16" s="323"/>
      <c r="AM16" s="324"/>
      <c r="AN16" s="341" t="str">
        <f>IF(入力!P3="","",入力!P3)</f>
        <v>安房郡</v>
      </c>
      <c r="AO16" s="342"/>
      <c r="AP16" s="342"/>
      <c r="AQ16" s="342"/>
      <c r="AR16" s="342"/>
      <c r="AS16" s="342"/>
      <c r="AT16" s="323" t="s">
        <v>118</v>
      </c>
      <c r="AU16" s="324"/>
      <c r="AV16" s="331" t="s">
        <v>18</v>
      </c>
      <c r="AW16" s="273"/>
      <c r="AX16" s="273"/>
      <c r="AY16" s="274"/>
      <c r="AZ16" s="333" t="str">
        <f>IF(入力!P5="","",入力!P5)</f>
        <v>内房</v>
      </c>
      <c r="BA16" s="334"/>
      <c r="BB16" s="334"/>
      <c r="BC16" s="334"/>
      <c r="BD16" s="334"/>
      <c r="BE16" s="334"/>
      <c r="BF16" s="320" t="s">
        <v>119</v>
      </c>
    </row>
    <row r="17" spans="3:58" ht="4.5" customHeight="1">
      <c r="C17" s="296"/>
      <c r="D17" s="297"/>
      <c r="E17" s="297"/>
      <c r="F17" s="297"/>
      <c r="G17" s="298"/>
      <c r="H17" s="309" t="str">
        <f>IF(入力!C3="","",入力!C3)</f>
        <v>鋸南ウェーブ</v>
      </c>
      <c r="I17" s="310"/>
      <c r="J17" s="310"/>
      <c r="K17" s="310"/>
      <c r="L17" s="310"/>
      <c r="M17" s="310"/>
      <c r="N17" s="310"/>
      <c r="O17" s="310"/>
      <c r="P17" s="310"/>
      <c r="Q17" s="310"/>
      <c r="R17" s="310"/>
      <c r="S17" s="310"/>
      <c r="T17" s="310"/>
      <c r="U17" s="337" t="str">
        <f>IF(入力!J3="","","("&amp;入力!J3&amp;")")</f>
        <v>(女子)</v>
      </c>
      <c r="V17" s="337"/>
      <c r="W17" s="337"/>
      <c r="X17" s="338"/>
      <c r="Y17" s="358">
        <f>IF(入力!C4="","",入力!C4)</f>
        <v>431352547</v>
      </c>
      <c r="Z17" s="359"/>
      <c r="AA17" s="359"/>
      <c r="AB17" s="359"/>
      <c r="AC17" s="359"/>
      <c r="AD17" s="359"/>
      <c r="AE17" s="359"/>
      <c r="AF17" s="359"/>
      <c r="AG17" s="359"/>
      <c r="AH17" s="359"/>
      <c r="AI17" s="360"/>
      <c r="AJ17" s="325"/>
      <c r="AK17" s="326"/>
      <c r="AL17" s="326"/>
      <c r="AM17" s="327"/>
      <c r="AN17" s="343"/>
      <c r="AO17" s="344"/>
      <c r="AP17" s="344"/>
      <c r="AQ17" s="344"/>
      <c r="AR17" s="344"/>
      <c r="AS17" s="344"/>
      <c r="AT17" s="326"/>
      <c r="AU17" s="327"/>
      <c r="AV17" s="332"/>
      <c r="AW17" s="297"/>
      <c r="AX17" s="297"/>
      <c r="AY17" s="298"/>
      <c r="AZ17" s="335"/>
      <c r="BA17" s="336"/>
      <c r="BB17" s="336"/>
      <c r="BC17" s="336"/>
      <c r="BD17" s="336"/>
      <c r="BE17" s="336"/>
      <c r="BF17" s="321"/>
    </row>
    <row r="18" spans="3:58" ht="16.5" customHeight="1">
      <c r="C18" s="299"/>
      <c r="D18" s="300"/>
      <c r="E18" s="300"/>
      <c r="F18" s="300"/>
      <c r="G18" s="301"/>
      <c r="H18" s="311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39"/>
      <c r="V18" s="339"/>
      <c r="W18" s="339"/>
      <c r="X18" s="340"/>
      <c r="Y18" s="361"/>
      <c r="Z18" s="362"/>
      <c r="AA18" s="362"/>
      <c r="AB18" s="362"/>
      <c r="AC18" s="362"/>
      <c r="AD18" s="362"/>
      <c r="AE18" s="362"/>
      <c r="AF18" s="362"/>
      <c r="AG18" s="362"/>
      <c r="AH18" s="362"/>
      <c r="AI18" s="363"/>
      <c r="AJ18" s="328"/>
      <c r="AK18" s="329"/>
      <c r="AL18" s="329"/>
      <c r="AM18" s="330"/>
      <c r="AN18" s="345"/>
      <c r="AO18" s="346"/>
      <c r="AP18" s="346"/>
      <c r="AQ18" s="346"/>
      <c r="AR18" s="346"/>
      <c r="AS18" s="346"/>
      <c r="AT18" s="329"/>
      <c r="AU18" s="330"/>
      <c r="AV18" s="318"/>
      <c r="AW18" s="300"/>
      <c r="AX18" s="300"/>
      <c r="AY18" s="301"/>
      <c r="AZ18" s="348" t="str">
        <f>IF(入力!AE5="","",入力!AE5)</f>
        <v>安房勝山</v>
      </c>
      <c r="BA18" s="349"/>
      <c r="BB18" s="349"/>
      <c r="BC18" s="349"/>
      <c r="BD18" s="349"/>
      <c r="BE18" s="349"/>
      <c r="BF18" s="12" t="s">
        <v>120</v>
      </c>
    </row>
    <row r="19" spans="3:58" ht="15" customHeight="1">
      <c r="C19" s="302"/>
      <c r="D19" s="303"/>
      <c r="E19" s="303"/>
      <c r="F19" s="303"/>
      <c r="G19" s="303"/>
      <c r="H19" s="303"/>
      <c r="I19" s="303"/>
      <c r="J19" s="303"/>
      <c r="K19" s="303"/>
      <c r="L19" s="303"/>
      <c r="M19" s="303"/>
      <c r="N19" s="303"/>
      <c r="O19" s="304" t="s">
        <v>121</v>
      </c>
      <c r="P19" s="304"/>
      <c r="Q19" s="304"/>
      <c r="R19" s="304"/>
      <c r="S19" s="304"/>
      <c r="T19" s="304"/>
      <c r="U19" s="304"/>
      <c r="V19" s="304"/>
      <c r="W19" s="304"/>
      <c r="X19" s="304"/>
      <c r="Y19" s="304"/>
      <c r="Z19" s="304"/>
      <c r="AA19" s="304"/>
      <c r="AB19" s="304"/>
      <c r="AC19" s="304"/>
      <c r="AD19" s="304" t="s">
        <v>122</v>
      </c>
      <c r="AE19" s="304"/>
      <c r="AF19" s="304"/>
      <c r="AG19" s="304"/>
      <c r="AH19" s="304"/>
      <c r="AI19" s="304"/>
      <c r="AJ19" s="304"/>
      <c r="AK19" s="304"/>
      <c r="AL19" s="304"/>
      <c r="AM19" s="304"/>
      <c r="AN19" s="304"/>
      <c r="AO19" s="304"/>
      <c r="AP19" s="304"/>
      <c r="AQ19" s="304"/>
      <c r="AR19" s="304"/>
      <c r="AS19" s="304" t="s">
        <v>123</v>
      </c>
      <c r="AT19" s="304"/>
      <c r="AU19" s="304"/>
      <c r="AV19" s="304"/>
      <c r="AW19" s="304"/>
      <c r="AX19" s="304"/>
      <c r="AY19" s="304"/>
      <c r="AZ19" s="304"/>
      <c r="BA19" s="304"/>
      <c r="BB19" s="304"/>
      <c r="BC19" s="304"/>
      <c r="BD19" s="304"/>
      <c r="BE19" s="304"/>
      <c r="BF19" s="305"/>
    </row>
    <row r="20" spans="3:58" ht="15" customHeight="1">
      <c r="C20" s="306" t="s">
        <v>124</v>
      </c>
      <c r="D20" s="304"/>
      <c r="E20" s="304"/>
      <c r="F20" s="304"/>
      <c r="G20" s="304"/>
      <c r="H20" s="304"/>
      <c r="I20" s="304"/>
      <c r="J20" s="304"/>
      <c r="K20" s="304"/>
      <c r="L20" s="304"/>
      <c r="M20" s="304"/>
      <c r="N20" s="304"/>
      <c r="O20" s="307">
        <f>IF(入力!J7="","",入力!J7)</f>
        <v>294088</v>
      </c>
      <c r="P20" s="307"/>
      <c r="Q20" s="307"/>
      <c r="R20" s="307"/>
      <c r="S20" s="307"/>
      <c r="T20" s="307"/>
      <c r="U20" s="307"/>
      <c r="V20" s="307"/>
      <c r="W20" s="307"/>
      <c r="X20" s="307"/>
      <c r="Y20" s="307"/>
      <c r="Z20" s="307"/>
      <c r="AA20" s="307"/>
      <c r="AB20" s="307"/>
      <c r="AC20" s="307"/>
      <c r="AD20" s="307" t="str">
        <f>IF(入力!J9="","",入力!J9)</f>
        <v/>
      </c>
      <c r="AE20" s="307"/>
      <c r="AF20" s="307"/>
      <c r="AG20" s="307"/>
      <c r="AH20" s="307"/>
      <c r="AI20" s="307"/>
      <c r="AJ20" s="307"/>
      <c r="AK20" s="307"/>
      <c r="AL20" s="307"/>
      <c r="AM20" s="307"/>
      <c r="AN20" s="307"/>
      <c r="AO20" s="307"/>
      <c r="AP20" s="307"/>
      <c r="AQ20" s="307"/>
      <c r="AR20" s="307"/>
      <c r="AS20" s="307" t="str">
        <f>IF(入力!J11="","",入力!J11)</f>
        <v/>
      </c>
      <c r="AT20" s="307"/>
      <c r="AU20" s="307"/>
      <c r="AV20" s="307"/>
      <c r="AW20" s="307"/>
      <c r="AX20" s="307"/>
      <c r="AY20" s="307"/>
      <c r="AZ20" s="307"/>
      <c r="BA20" s="307"/>
      <c r="BB20" s="307"/>
      <c r="BC20" s="307"/>
      <c r="BD20" s="307"/>
      <c r="BE20" s="307"/>
      <c r="BF20" s="308"/>
    </row>
    <row r="21" spans="3:58" ht="15" customHeight="1">
      <c r="C21" s="306" t="s">
        <v>125</v>
      </c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07">
        <f>IF(入力!M7="","",入力!M7)</f>
        <v>431258</v>
      </c>
      <c r="P21" s="307"/>
      <c r="Q21" s="307"/>
      <c r="R21" s="307"/>
      <c r="S21" s="307"/>
      <c r="T21" s="307"/>
      <c r="U21" s="307"/>
      <c r="V21" s="307"/>
      <c r="W21" s="307"/>
      <c r="X21" s="307"/>
      <c r="Y21" s="307"/>
      <c r="Z21" s="307"/>
      <c r="AA21" s="307"/>
      <c r="AB21" s="307"/>
      <c r="AC21" s="307"/>
      <c r="AD21" s="307" t="str">
        <f>IF(入力!M9="","",入力!M9)</f>
        <v/>
      </c>
      <c r="AE21" s="307"/>
      <c r="AF21" s="307"/>
      <c r="AG21" s="307"/>
      <c r="AH21" s="307"/>
      <c r="AI21" s="307"/>
      <c r="AJ21" s="307"/>
      <c r="AK21" s="307"/>
      <c r="AL21" s="307"/>
      <c r="AM21" s="307"/>
      <c r="AN21" s="307"/>
      <c r="AO21" s="307"/>
      <c r="AP21" s="307"/>
      <c r="AQ21" s="307"/>
      <c r="AR21" s="307"/>
      <c r="AS21" s="307" t="str">
        <f>IF(入力!M11="","",入力!M11)</f>
        <v/>
      </c>
      <c r="AT21" s="307"/>
      <c r="AU21" s="307"/>
      <c r="AV21" s="307"/>
      <c r="AW21" s="307"/>
      <c r="AX21" s="307"/>
      <c r="AY21" s="307"/>
      <c r="AZ21" s="307"/>
      <c r="BA21" s="307"/>
      <c r="BB21" s="307"/>
      <c r="BC21" s="307"/>
      <c r="BD21" s="307"/>
      <c r="BE21" s="307"/>
      <c r="BF21" s="308"/>
    </row>
    <row r="22" spans="3:58" ht="12" customHeight="1">
      <c r="C22" s="313" t="s">
        <v>115</v>
      </c>
      <c r="D22" s="314"/>
      <c r="E22" s="314"/>
      <c r="F22" s="314"/>
      <c r="G22" s="315"/>
      <c r="H22" s="123" t="str">
        <f>IF(入力!C7="","",入力!C7&amp;"　"&amp;入力!E7)</f>
        <v>タカナ　ハルヒサ</v>
      </c>
      <c r="I22" s="124"/>
      <c r="J22" s="124"/>
      <c r="K22" s="124"/>
      <c r="L22" s="124"/>
      <c r="M22" s="124"/>
      <c r="N22" s="124"/>
      <c r="O22" s="124"/>
      <c r="P22" s="124"/>
      <c r="Q22" s="316"/>
      <c r="R22" s="347" t="s">
        <v>126</v>
      </c>
      <c r="S22" s="124"/>
      <c r="T22" s="352">
        <f>IF(入力!AT7="","",入力!AT7)</f>
        <v>43</v>
      </c>
      <c r="U22" s="353"/>
      <c r="V22" s="354"/>
      <c r="W22" s="347" t="s">
        <v>127</v>
      </c>
      <c r="X22" s="347"/>
      <c r="Y22" s="347"/>
      <c r="Z22" s="13" t="s">
        <v>36</v>
      </c>
      <c r="AA22" s="14"/>
      <c r="AB22" s="124" t="str">
        <f>IF(入力!R7="","",入力!R7)</f>
        <v>299</v>
      </c>
      <c r="AC22" s="124"/>
      <c r="AD22" s="124"/>
      <c r="AE22" s="124"/>
      <c r="AF22" s="15" t="s">
        <v>38</v>
      </c>
      <c r="AG22" s="124" t="str">
        <f>IF(入力!W7="","",入力!W7)</f>
        <v>2118</v>
      </c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316"/>
      <c r="AU22" s="347" t="s">
        <v>128</v>
      </c>
      <c r="AV22" s="124"/>
      <c r="AW22" s="124"/>
      <c r="AX22" s="16" t="s">
        <v>40</v>
      </c>
      <c r="AY22" s="124" t="str">
        <f>IF(入力!AL7="","",入力!AL7)</f>
        <v>090</v>
      </c>
      <c r="AZ22" s="124"/>
      <c r="BA22" s="124"/>
      <c r="BB22" s="124"/>
      <c r="BC22" s="124"/>
      <c r="BD22" s="124"/>
      <c r="BE22" s="124"/>
      <c r="BF22" s="17" t="s">
        <v>42</v>
      </c>
    </row>
    <row r="23" spans="3:58" ht="19.5" customHeight="1">
      <c r="C23" s="299" t="s">
        <v>129</v>
      </c>
      <c r="D23" s="300"/>
      <c r="E23" s="300"/>
      <c r="F23" s="300"/>
      <c r="G23" s="301"/>
      <c r="H23" s="283" t="str">
        <f>IF(入力!C8="","",入力!C8&amp;"　"&amp;入力!E8)</f>
        <v>高名　晴久</v>
      </c>
      <c r="I23" s="284"/>
      <c r="J23" s="284"/>
      <c r="K23" s="284"/>
      <c r="L23" s="284"/>
      <c r="M23" s="284"/>
      <c r="N23" s="284"/>
      <c r="O23" s="284"/>
      <c r="P23" s="284"/>
      <c r="Q23" s="285"/>
      <c r="R23" s="300"/>
      <c r="S23" s="300"/>
      <c r="T23" s="364"/>
      <c r="U23" s="365"/>
      <c r="V23" s="366"/>
      <c r="W23" s="329"/>
      <c r="X23" s="329"/>
      <c r="Y23" s="329"/>
      <c r="Z23" s="311" t="str">
        <f>IF(入力!P8="","",入力!P8)</f>
        <v>安房郡鋸南町竜島911-12</v>
      </c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7"/>
      <c r="AU23" s="300"/>
      <c r="AV23" s="300"/>
      <c r="AW23" s="300"/>
      <c r="AX23" s="318" t="str">
        <f>IF(入力!AK8="","",入力!AK8)</f>
        <v>2334</v>
      </c>
      <c r="AY23" s="300"/>
      <c r="AZ23" s="300"/>
      <c r="BA23" s="300"/>
      <c r="BB23" s="18" t="s">
        <v>38</v>
      </c>
      <c r="BC23" s="300" t="str">
        <f>IF(入力!AP8="","",入力!AP8)</f>
        <v>2495</v>
      </c>
      <c r="BD23" s="300"/>
      <c r="BE23" s="300"/>
      <c r="BF23" s="319"/>
    </row>
    <row r="24" spans="3:58" ht="12" customHeight="1">
      <c r="C24" s="313" t="s">
        <v>115</v>
      </c>
      <c r="D24" s="314"/>
      <c r="E24" s="314"/>
      <c r="F24" s="314"/>
      <c r="G24" s="315"/>
      <c r="H24" s="123" t="str">
        <f>IF(入力!C9="","",入力!C9&amp;"　"&amp;入力!E9)</f>
        <v>ミホリ　タカオ</v>
      </c>
      <c r="I24" s="124"/>
      <c r="J24" s="124"/>
      <c r="K24" s="124"/>
      <c r="L24" s="124"/>
      <c r="M24" s="124"/>
      <c r="N24" s="124"/>
      <c r="O24" s="124"/>
      <c r="P24" s="124"/>
      <c r="Q24" s="316"/>
      <c r="R24" s="347" t="s">
        <v>126</v>
      </c>
      <c r="S24" s="124"/>
      <c r="T24" s="352">
        <f>IF(入力!AT9="","",入力!AT9)</f>
        <v>41</v>
      </c>
      <c r="U24" s="353"/>
      <c r="V24" s="354"/>
      <c r="W24" s="347" t="s">
        <v>127</v>
      </c>
      <c r="X24" s="347"/>
      <c r="Y24" s="347"/>
      <c r="Z24" s="13" t="s">
        <v>36</v>
      </c>
      <c r="AA24" s="14"/>
      <c r="AB24" s="124" t="str">
        <f>IF(入力!R9="","",入力!R9)</f>
        <v>299</v>
      </c>
      <c r="AC24" s="124"/>
      <c r="AD24" s="124"/>
      <c r="AE24" s="124"/>
      <c r="AF24" s="15" t="s">
        <v>38</v>
      </c>
      <c r="AG24" s="124" t="str">
        <f>IF(入力!W9="","",入力!W9)</f>
        <v>2115</v>
      </c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316"/>
      <c r="AU24" s="347" t="s">
        <v>128</v>
      </c>
      <c r="AV24" s="124"/>
      <c r="AW24" s="124"/>
      <c r="AX24" s="16" t="s">
        <v>40</v>
      </c>
      <c r="AY24" s="124" t="str">
        <f>IF(入力!AL9="","",入力!AL9)</f>
        <v/>
      </c>
      <c r="AZ24" s="124"/>
      <c r="BA24" s="124"/>
      <c r="BB24" s="124"/>
      <c r="BC24" s="124"/>
      <c r="BD24" s="124"/>
      <c r="BE24" s="124"/>
      <c r="BF24" s="17" t="s">
        <v>42</v>
      </c>
    </row>
    <row r="25" spans="3:58" ht="19.5" customHeight="1">
      <c r="C25" s="299" t="s">
        <v>122</v>
      </c>
      <c r="D25" s="300"/>
      <c r="E25" s="300"/>
      <c r="F25" s="300"/>
      <c r="G25" s="301"/>
      <c r="H25" s="283" t="str">
        <f>IF(入力!C10="","",入力!C10&amp;"　"&amp;入力!E10)</f>
        <v>三堀　隆男</v>
      </c>
      <c r="I25" s="284"/>
      <c r="J25" s="284"/>
      <c r="K25" s="284"/>
      <c r="L25" s="284"/>
      <c r="M25" s="284"/>
      <c r="N25" s="284"/>
      <c r="O25" s="284"/>
      <c r="P25" s="284"/>
      <c r="Q25" s="285"/>
      <c r="R25" s="300"/>
      <c r="S25" s="300"/>
      <c r="T25" s="364"/>
      <c r="U25" s="365"/>
      <c r="V25" s="366"/>
      <c r="W25" s="329"/>
      <c r="X25" s="329"/>
      <c r="Y25" s="329"/>
      <c r="Z25" s="311" t="str">
        <f>IF(入力!P10="","",入力!P10)</f>
        <v>安房郡鋸南町下佐久間690</v>
      </c>
      <c r="AA25" s="312"/>
      <c r="AB25" s="312"/>
      <c r="AC25" s="312"/>
      <c r="AD25" s="312"/>
      <c r="AE25" s="312"/>
      <c r="AF25" s="312"/>
      <c r="AG25" s="312"/>
      <c r="AH25" s="312"/>
      <c r="AI25" s="312"/>
      <c r="AJ25" s="312"/>
      <c r="AK25" s="312"/>
      <c r="AL25" s="312"/>
      <c r="AM25" s="312"/>
      <c r="AN25" s="312"/>
      <c r="AO25" s="312"/>
      <c r="AP25" s="312"/>
      <c r="AQ25" s="312"/>
      <c r="AR25" s="312"/>
      <c r="AS25" s="312"/>
      <c r="AT25" s="317"/>
      <c r="AU25" s="300"/>
      <c r="AV25" s="300"/>
      <c r="AW25" s="300"/>
      <c r="AX25" s="318" t="str">
        <f>IF(入力!AK10="","",入力!AK10)</f>
        <v/>
      </c>
      <c r="AY25" s="300"/>
      <c r="AZ25" s="300"/>
      <c r="BA25" s="300"/>
      <c r="BB25" s="18" t="s">
        <v>38</v>
      </c>
      <c r="BC25" s="300" t="str">
        <f>IF(入力!AP10="","",入力!AP10)</f>
        <v/>
      </c>
      <c r="BD25" s="300"/>
      <c r="BE25" s="300"/>
      <c r="BF25" s="319"/>
    </row>
    <row r="26" spans="3:58" ht="12" customHeight="1">
      <c r="C26" s="313" t="s">
        <v>115</v>
      </c>
      <c r="D26" s="314"/>
      <c r="E26" s="314"/>
      <c r="F26" s="314"/>
      <c r="G26" s="315"/>
      <c r="H26" s="123" t="str">
        <f>IF(入力!C11="","",入力!C11&amp;"　"&amp;入力!E11)</f>
        <v>タカナ　ジュン</v>
      </c>
      <c r="I26" s="124"/>
      <c r="J26" s="124"/>
      <c r="K26" s="124"/>
      <c r="L26" s="124"/>
      <c r="M26" s="124"/>
      <c r="N26" s="124"/>
      <c r="O26" s="124"/>
      <c r="P26" s="124"/>
      <c r="Q26" s="316"/>
      <c r="R26" s="347" t="s">
        <v>126</v>
      </c>
      <c r="S26" s="124"/>
      <c r="T26" s="352">
        <f>IF(入力!AT11="","",入力!AT11)</f>
        <v>43</v>
      </c>
      <c r="U26" s="353"/>
      <c r="V26" s="354"/>
      <c r="W26" s="347" t="s">
        <v>127</v>
      </c>
      <c r="X26" s="347"/>
      <c r="Y26" s="347"/>
      <c r="Z26" s="13" t="s">
        <v>36</v>
      </c>
      <c r="AA26" s="14"/>
      <c r="AB26" s="124" t="str">
        <f>IF(入力!R11="","",入力!R11)</f>
        <v>299</v>
      </c>
      <c r="AC26" s="124"/>
      <c r="AD26" s="124"/>
      <c r="AE26" s="124"/>
      <c r="AF26" s="15" t="s">
        <v>38</v>
      </c>
      <c r="AG26" s="124" t="str">
        <f>IF(入力!W11="","",入力!W11)</f>
        <v>2118</v>
      </c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316"/>
      <c r="AU26" s="347" t="s">
        <v>128</v>
      </c>
      <c r="AV26" s="124"/>
      <c r="AW26" s="124"/>
      <c r="AX26" s="16" t="s">
        <v>40</v>
      </c>
      <c r="AY26" s="124" t="str">
        <f>IF(入力!AL11="","",入力!AL11)</f>
        <v/>
      </c>
      <c r="AZ26" s="124"/>
      <c r="BA26" s="124"/>
      <c r="BB26" s="124"/>
      <c r="BC26" s="124"/>
      <c r="BD26" s="124"/>
      <c r="BE26" s="124"/>
      <c r="BF26" s="17" t="s">
        <v>42</v>
      </c>
    </row>
    <row r="27" spans="3:58" ht="19.5" customHeight="1">
      <c r="C27" s="299" t="s">
        <v>123</v>
      </c>
      <c r="D27" s="300"/>
      <c r="E27" s="300"/>
      <c r="F27" s="300"/>
      <c r="G27" s="301"/>
      <c r="H27" s="283" t="str">
        <f>IF(入力!C12="","",入力!C12&amp;"　"&amp;入力!E12)</f>
        <v>高名　じゅん</v>
      </c>
      <c r="I27" s="284"/>
      <c r="J27" s="284"/>
      <c r="K27" s="284"/>
      <c r="L27" s="284"/>
      <c r="M27" s="284"/>
      <c r="N27" s="284"/>
      <c r="O27" s="284"/>
      <c r="P27" s="284"/>
      <c r="Q27" s="285"/>
      <c r="R27" s="300"/>
      <c r="S27" s="300"/>
      <c r="T27" s="364"/>
      <c r="U27" s="365"/>
      <c r="V27" s="366"/>
      <c r="W27" s="329"/>
      <c r="X27" s="329"/>
      <c r="Y27" s="329"/>
      <c r="Z27" s="311" t="str">
        <f>IF(入力!P12="","",入力!P12)</f>
        <v>安房郡鋸南町竜島911-12</v>
      </c>
      <c r="AA27" s="312"/>
      <c r="AB27" s="312"/>
      <c r="AC27" s="312"/>
      <c r="AD27" s="312"/>
      <c r="AE27" s="312"/>
      <c r="AF27" s="312"/>
      <c r="AG27" s="312"/>
      <c r="AH27" s="312"/>
      <c r="AI27" s="312"/>
      <c r="AJ27" s="312"/>
      <c r="AK27" s="312"/>
      <c r="AL27" s="312"/>
      <c r="AM27" s="312"/>
      <c r="AN27" s="312"/>
      <c r="AO27" s="312"/>
      <c r="AP27" s="312"/>
      <c r="AQ27" s="312"/>
      <c r="AR27" s="312"/>
      <c r="AS27" s="312"/>
      <c r="AT27" s="317"/>
      <c r="AU27" s="300"/>
      <c r="AV27" s="300"/>
      <c r="AW27" s="300"/>
      <c r="AX27" s="318" t="str">
        <f>IF(入力!AK12="","",入力!AK12)</f>
        <v/>
      </c>
      <c r="AY27" s="300"/>
      <c r="AZ27" s="300"/>
      <c r="BA27" s="300"/>
      <c r="BB27" s="18" t="s">
        <v>38</v>
      </c>
      <c r="BC27" s="300" t="str">
        <f>IF(入力!AP12="","",入力!AP12)</f>
        <v/>
      </c>
      <c r="BD27" s="300"/>
      <c r="BE27" s="300"/>
      <c r="BF27" s="319"/>
    </row>
    <row r="28" spans="3:58" ht="12" customHeight="1">
      <c r="C28" s="313" t="s">
        <v>115</v>
      </c>
      <c r="D28" s="314"/>
      <c r="E28" s="314"/>
      <c r="F28" s="314"/>
      <c r="G28" s="315"/>
      <c r="H28" s="123" t="str">
        <f>IF(入力!C15="","",入力!C15&amp;"　"&amp;入力!E15)</f>
        <v>タカナ　ハルヒサ</v>
      </c>
      <c r="I28" s="124"/>
      <c r="J28" s="124"/>
      <c r="K28" s="124"/>
      <c r="L28" s="124"/>
      <c r="M28" s="124"/>
      <c r="N28" s="124"/>
      <c r="O28" s="124"/>
      <c r="P28" s="124"/>
      <c r="Q28" s="316"/>
      <c r="R28" s="347" t="s">
        <v>126</v>
      </c>
      <c r="S28" s="124"/>
      <c r="T28" s="352">
        <f>IF(入力!AT15="","",入力!AT15)</f>
        <v>43</v>
      </c>
      <c r="U28" s="353"/>
      <c r="V28" s="354"/>
      <c r="W28" s="347" t="s">
        <v>127</v>
      </c>
      <c r="X28" s="347"/>
      <c r="Y28" s="347"/>
      <c r="Z28" s="13" t="s">
        <v>36</v>
      </c>
      <c r="AA28" s="14"/>
      <c r="AB28" s="124" t="str">
        <f>IF(入力!R15="","",入力!R15)</f>
        <v>299</v>
      </c>
      <c r="AC28" s="124"/>
      <c r="AD28" s="124"/>
      <c r="AE28" s="124"/>
      <c r="AF28" s="15" t="s">
        <v>38</v>
      </c>
      <c r="AG28" s="124" t="str">
        <f>IF(入力!W15="","",入力!W15)</f>
        <v>2118</v>
      </c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316"/>
      <c r="AU28" s="347" t="s">
        <v>128</v>
      </c>
      <c r="AV28" s="124"/>
      <c r="AW28" s="124"/>
      <c r="AX28" s="16" t="s">
        <v>40</v>
      </c>
      <c r="AY28" s="124" t="str">
        <f>IF(入力!AL15="","",入力!AL15)</f>
        <v>0470</v>
      </c>
      <c r="AZ28" s="124"/>
      <c r="BA28" s="124"/>
      <c r="BB28" s="124"/>
      <c r="BC28" s="124"/>
      <c r="BD28" s="124"/>
      <c r="BE28" s="124"/>
      <c r="BF28" s="17" t="s">
        <v>42</v>
      </c>
    </row>
    <row r="29" spans="3:58" ht="19.5" customHeight="1">
      <c r="C29" s="392" t="s">
        <v>130</v>
      </c>
      <c r="D29" s="350"/>
      <c r="E29" s="350"/>
      <c r="F29" s="350"/>
      <c r="G29" s="393"/>
      <c r="H29" s="394" t="str">
        <f>IF(入力!C16="","",入力!C16&amp;"　"&amp;入力!E16)</f>
        <v>高名　晴久</v>
      </c>
      <c r="I29" s="395"/>
      <c r="J29" s="395"/>
      <c r="K29" s="395"/>
      <c r="L29" s="395"/>
      <c r="M29" s="395"/>
      <c r="N29" s="395"/>
      <c r="O29" s="395"/>
      <c r="P29" s="395"/>
      <c r="Q29" s="396"/>
      <c r="R29" s="350"/>
      <c r="S29" s="350"/>
      <c r="T29" s="355"/>
      <c r="U29" s="356"/>
      <c r="V29" s="357"/>
      <c r="W29" s="351"/>
      <c r="X29" s="351"/>
      <c r="Y29" s="351"/>
      <c r="Z29" s="367" t="str">
        <f>IF(入力!P16="","",入力!P16)</f>
        <v>安房郡鋸南町竜島911-12</v>
      </c>
      <c r="AA29" s="368"/>
      <c r="AB29" s="368"/>
      <c r="AC29" s="368"/>
      <c r="AD29" s="368"/>
      <c r="AE29" s="368"/>
      <c r="AF29" s="368"/>
      <c r="AG29" s="368"/>
      <c r="AH29" s="368"/>
      <c r="AI29" s="368"/>
      <c r="AJ29" s="368"/>
      <c r="AK29" s="368"/>
      <c r="AL29" s="368"/>
      <c r="AM29" s="368"/>
      <c r="AN29" s="368"/>
      <c r="AO29" s="368"/>
      <c r="AP29" s="368"/>
      <c r="AQ29" s="368"/>
      <c r="AR29" s="368"/>
      <c r="AS29" s="368"/>
      <c r="AT29" s="369"/>
      <c r="AU29" s="350"/>
      <c r="AV29" s="350"/>
      <c r="AW29" s="350"/>
      <c r="AX29" s="397" t="str">
        <f>IF(入力!AK16="","",入力!AK16)</f>
        <v>55</v>
      </c>
      <c r="AY29" s="350"/>
      <c r="AZ29" s="350"/>
      <c r="BA29" s="350"/>
      <c r="BB29" s="64" t="s">
        <v>38</v>
      </c>
      <c r="BC29" s="350" t="str">
        <f>IF(入力!AP16="","",入力!AP16)</f>
        <v>2716</v>
      </c>
      <c r="BD29" s="350"/>
      <c r="BE29" s="350"/>
      <c r="BF29" s="398"/>
    </row>
    <row r="30" spans="3:58" ht="7.5" customHeight="1"/>
    <row r="31" spans="3:58" ht="16.5" customHeight="1">
      <c r="C31" s="19" t="s">
        <v>131</v>
      </c>
      <c r="D31" s="5"/>
      <c r="E31" s="5"/>
      <c r="F31" s="5"/>
      <c r="G31" s="5"/>
      <c r="H31" s="5"/>
      <c r="I31" s="20" t="s">
        <v>132</v>
      </c>
    </row>
    <row r="32" spans="3:58" ht="3" customHeight="1"/>
    <row r="33" spans="3:58" ht="15" customHeight="1">
      <c r="C33" s="399" t="s">
        <v>133</v>
      </c>
      <c r="D33" s="390"/>
      <c r="E33" s="390"/>
      <c r="F33" s="390" t="s">
        <v>134</v>
      </c>
      <c r="G33" s="390"/>
      <c r="H33" s="390"/>
      <c r="I33" s="390"/>
      <c r="J33" s="390"/>
      <c r="K33" s="390"/>
      <c r="L33" s="390"/>
      <c r="M33" s="390"/>
      <c r="N33" s="390"/>
      <c r="O33" s="390"/>
      <c r="P33" s="390"/>
      <c r="Q33" s="390" t="s">
        <v>135</v>
      </c>
      <c r="R33" s="390"/>
      <c r="S33" s="390"/>
      <c r="T33" s="390" t="s">
        <v>136</v>
      </c>
      <c r="U33" s="390"/>
      <c r="V33" s="390"/>
      <c r="W33" s="390"/>
      <c r="X33" s="390"/>
      <c r="Y33" s="390"/>
      <c r="Z33" s="390"/>
      <c r="AA33" s="390"/>
      <c r="AB33" s="390"/>
      <c r="AC33" s="390"/>
      <c r="AD33" s="390"/>
      <c r="AE33" s="390"/>
      <c r="AF33" s="390"/>
      <c r="AG33" s="390"/>
      <c r="AH33" s="390"/>
      <c r="AI33" s="390"/>
      <c r="AJ33" s="390" t="s">
        <v>137</v>
      </c>
      <c r="AK33" s="390"/>
      <c r="AL33" s="390"/>
      <c r="AM33" s="390"/>
      <c r="AN33" s="390"/>
      <c r="AO33" s="390"/>
      <c r="AP33" s="390"/>
      <c r="AQ33" s="390"/>
      <c r="AR33" s="390"/>
      <c r="AS33" s="390"/>
      <c r="AT33" s="390"/>
      <c r="AU33" s="390"/>
      <c r="AV33" s="390"/>
      <c r="AW33" s="390"/>
      <c r="AX33" s="390"/>
      <c r="AY33" s="390"/>
      <c r="AZ33" s="390" t="s">
        <v>138</v>
      </c>
      <c r="BA33" s="390"/>
      <c r="BB33" s="390"/>
      <c r="BC33" s="390"/>
      <c r="BD33" s="390"/>
      <c r="BE33" s="390"/>
      <c r="BF33" s="391"/>
    </row>
    <row r="34" spans="3:58" ht="15" customHeight="1">
      <c r="C34" s="400" t="str">
        <f>IF(入力!B25="","",入力!B25)</f>
        <v>①</v>
      </c>
      <c r="D34" s="401"/>
      <c r="E34" s="402"/>
      <c r="F34" s="378" t="str">
        <f>IF(入力!C26="","",入力!C25&amp;"　"&amp;入力!E25&amp;"
"&amp;入力!C26&amp;"　"&amp;入力!E26)</f>
        <v>ショウジ　ミサキ
庄司　美咲</v>
      </c>
      <c r="G34" s="379"/>
      <c r="H34" s="379"/>
      <c r="I34" s="379"/>
      <c r="J34" s="379"/>
      <c r="K34" s="379"/>
      <c r="L34" s="379"/>
      <c r="M34" s="379"/>
      <c r="N34" s="379"/>
      <c r="O34" s="379"/>
      <c r="P34" s="380"/>
      <c r="Q34" s="370">
        <f>IF(入力!G25="","",入力!G25)</f>
        <v>5</v>
      </c>
      <c r="R34" s="371"/>
      <c r="S34" s="372"/>
      <c r="T34" s="384" t="str">
        <f>IF(入力!I25="","",入力!I25)</f>
        <v>鋸南町立鋸南小学校</v>
      </c>
      <c r="U34" s="385"/>
      <c r="V34" s="385"/>
      <c r="W34" s="385"/>
      <c r="X34" s="385"/>
      <c r="Y34" s="385"/>
      <c r="Z34" s="385"/>
      <c r="AA34" s="385"/>
      <c r="AB34" s="385"/>
      <c r="AC34" s="385"/>
      <c r="AD34" s="385"/>
      <c r="AE34" s="385"/>
      <c r="AF34" s="385"/>
      <c r="AG34" s="385"/>
      <c r="AH34" s="385"/>
      <c r="AI34" s="386"/>
      <c r="AJ34" s="370">
        <f>IF(入力!M25="","",入力!M25)</f>
        <v>515530262</v>
      </c>
      <c r="AK34" s="371"/>
      <c r="AL34" s="371"/>
      <c r="AM34" s="371"/>
      <c r="AN34" s="371"/>
      <c r="AO34" s="371"/>
      <c r="AP34" s="371"/>
      <c r="AQ34" s="371"/>
      <c r="AR34" s="371"/>
      <c r="AS34" s="371"/>
      <c r="AT34" s="371"/>
      <c r="AU34" s="371"/>
      <c r="AV34" s="371"/>
      <c r="AW34" s="371"/>
      <c r="AX34" s="371"/>
      <c r="AY34" s="372"/>
      <c r="AZ34" s="370">
        <f>IF(入力!P25="","",入力!P25)</f>
        <v>150</v>
      </c>
      <c r="BA34" s="371"/>
      <c r="BB34" s="371"/>
      <c r="BC34" s="371"/>
      <c r="BD34" s="371"/>
      <c r="BE34" s="371"/>
      <c r="BF34" s="376"/>
    </row>
    <row r="35" spans="3:58" ht="15" customHeight="1">
      <c r="C35" s="403"/>
      <c r="D35" s="404"/>
      <c r="E35" s="405"/>
      <c r="F35" s="381"/>
      <c r="G35" s="382"/>
      <c r="H35" s="382"/>
      <c r="I35" s="382"/>
      <c r="J35" s="382"/>
      <c r="K35" s="382"/>
      <c r="L35" s="382"/>
      <c r="M35" s="382"/>
      <c r="N35" s="382"/>
      <c r="O35" s="382"/>
      <c r="P35" s="383"/>
      <c r="Q35" s="373"/>
      <c r="R35" s="374"/>
      <c r="S35" s="375"/>
      <c r="T35" s="387"/>
      <c r="U35" s="388"/>
      <c r="V35" s="388"/>
      <c r="W35" s="388"/>
      <c r="X35" s="388"/>
      <c r="Y35" s="388"/>
      <c r="Z35" s="388"/>
      <c r="AA35" s="388"/>
      <c r="AB35" s="388"/>
      <c r="AC35" s="388"/>
      <c r="AD35" s="388"/>
      <c r="AE35" s="388"/>
      <c r="AF35" s="388"/>
      <c r="AG35" s="388"/>
      <c r="AH35" s="388"/>
      <c r="AI35" s="389"/>
      <c r="AJ35" s="373"/>
      <c r="AK35" s="374"/>
      <c r="AL35" s="374"/>
      <c r="AM35" s="374"/>
      <c r="AN35" s="374"/>
      <c r="AO35" s="374"/>
      <c r="AP35" s="374"/>
      <c r="AQ35" s="374"/>
      <c r="AR35" s="374"/>
      <c r="AS35" s="374"/>
      <c r="AT35" s="374"/>
      <c r="AU35" s="374"/>
      <c r="AV35" s="374"/>
      <c r="AW35" s="374"/>
      <c r="AX35" s="374"/>
      <c r="AY35" s="375"/>
      <c r="AZ35" s="373"/>
      <c r="BA35" s="374"/>
      <c r="BB35" s="374"/>
      <c r="BC35" s="374"/>
      <c r="BD35" s="374"/>
      <c r="BE35" s="374"/>
      <c r="BF35" s="377"/>
    </row>
    <row r="36" spans="3:58" ht="15" customHeight="1">
      <c r="C36" s="400">
        <f>IF(入力!B27="","",入力!B27)</f>
        <v>2</v>
      </c>
      <c r="D36" s="401"/>
      <c r="E36" s="402"/>
      <c r="F36" s="378" t="str">
        <f>IF(入力!C28="","",入力!C27&amp;"　"&amp;入力!E27&amp;"
"&amp;入力!C28&amp;"　"&amp;入力!E28)</f>
        <v>トミナガ　レオナ
富永　怜央奈</v>
      </c>
      <c r="G36" s="379"/>
      <c r="H36" s="379"/>
      <c r="I36" s="379"/>
      <c r="J36" s="379"/>
      <c r="K36" s="379"/>
      <c r="L36" s="379"/>
      <c r="M36" s="379"/>
      <c r="N36" s="379"/>
      <c r="O36" s="379"/>
      <c r="P36" s="380"/>
      <c r="Q36" s="370">
        <f>IF(入力!G27="","",入力!G27)</f>
        <v>4</v>
      </c>
      <c r="R36" s="371"/>
      <c r="S36" s="372"/>
      <c r="T36" s="384" t="str">
        <f>IF(入力!I27="","",入力!I27)</f>
        <v>鋸南町立鋸南小学校</v>
      </c>
      <c r="U36" s="385"/>
      <c r="V36" s="385"/>
      <c r="W36" s="385"/>
      <c r="X36" s="385"/>
      <c r="Y36" s="385"/>
      <c r="Z36" s="385"/>
      <c r="AA36" s="385"/>
      <c r="AB36" s="385"/>
      <c r="AC36" s="385"/>
      <c r="AD36" s="385"/>
      <c r="AE36" s="385"/>
      <c r="AF36" s="385"/>
      <c r="AG36" s="385"/>
      <c r="AH36" s="385"/>
      <c r="AI36" s="386"/>
      <c r="AJ36" s="370">
        <f>IF(入力!M27="","",入力!M27)</f>
        <v>516088301</v>
      </c>
      <c r="AK36" s="371"/>
      <c r="AL36" s="371"/>
      <c r="AM36" s="371"/>
      <c r="AN36" s="371"/>
      <c r="AO36" s="371"/>
      <c r="AP36" s="371"/>
      <c r="AQ36" s="371"/>
      <c r="AR36" s="371"/>
      <c r="AS36" s="371"/>
      <c r="AT36" s="371"/>
      <c r="AU36" s="371"/>
      <c r="AV36" s="371"/>
      <c r="AW36" s="371"/>
      <c r="AX36" s="371"/>
      <c r="AY36" s="372"/>
      <c r="AZ36" s="370">
        <f>IF(入力!P27="","",入力!P27)</f>
        <v>140</v>
      </c>
      <c r="BA36" s="371"/>
      <c r="BB36" s="371"/>
      <c r="BC36" s="371"/>
      <c r="BD36" s="371"/>
      <c r="BE36" s="371"/>
      <c r="BF36" s="376"/>
    </row>
    <row r="37" spans="3:58" ht="15" customHeight="1">
      <c r="C37" s="403"/>
      <c r="D37" s="404"/>
      <c r="E37" s="405"/>
      <c r="F37" s="381"/>
      <c r="G37" s="382"/>
      <c r="H37" s="382"/>
      <c r="I37" s="382"/>
      <c r="J37" s="382"/>
      <c r="K37" s="382"/>
      <c r="L37" s="382"/>
      <c r="M37" s="382"/>
      <c r="N37" s="382"/>
      <c r="O37" s="382"/>
      <c r="P37" s="383"/>
      <c r="Q37" s="373"/>
      <c r="R37" s="374"/>
      <c r="S37" s="375"/>
      <c r="T37" s="387"/>
      <c r="U37" s="388"/>
      <c r="V37" s="388"/>
      <c r="W37" s="388"/>
      <c r="X37" s="388"/>
      <c r="Y37" s="388"/>
      <c r="Z37" s="388"/>
      <c r="AA37" s="388"/>
      <c r="AB37" s="388"/>
      <c r="AC37" s="388"/>
      <c r="AD37" s="388"/>
      <c r="AE37" s="388"/>
      <c r="AF37" s="388"/>
      <c r="AG37" s="388"/>
      <c r="AH37" s="388"/>
      <c r="AI37" s="389"/>
      <c r="AJ37" s="373"/>
      <c r="AK37" s="374"/>
      <c r="AL37" s="374"/>
      <c r="AM37" s="374"/>
      <c r="AN37" s="374"/>
      <c r="AO37" s="374"/>
      <c r="AP37" s="374"/>
      <c r="AQ37" s="374"/>
      <c r="AR37" s="374"/>
      <c r="AS37" s="374"/>
      <c r="AT37" s="374"/>
      <c r="AU37" s="374"/>
      <c r="AV37" s="374"/>
      <c r="AW37" s="374"/>
      <c r="AX37" s="374"/>
      <c r="AY37" s="375"/>
      <c r="AZ37" s="373"/>
      <c r="BA37" s="374"/>
      <c r="BB37" s="374"/>
      <c r="BC37" s="374"/>
      <c r="BD37" s="374"/>
      <c r="BE37" s="374"/>
      <c r="BF37" s="377"/>
    </row>
    <row r="38" spans="3:58" ht="15" customHeight="1">
      <c r="C38" s="400">
        <f>IF(入力!B29="","",入力!B29)</f>
        <v>3</v>
      </c>
      <c r="D38" s="401"/>
      <c r="E38" s="402"/>
      <c r="F38" s="378" t="str">
        <f>IF(入力!C30="","",入力!C29&amp;"　"&amp;入力!E29&amp;"
"&amp;入力!C30&amp;"　"&amp;入力!E30)</f>
        <v>ミホリ　サキ
三堀　紗希</v>
      </c>
      <c r="G38" s="379"/>
      <c r="H38" s="379"/>
      <c r="I38" s="379"/>
      <c r="J38" s="379"/>
      <c r="K38" s="379"/>
      <c r="L38" s="379"/>
      <c r="M38" s="379"/>
      <c r="N38" s="379"/>
      <c r="O38" s="379"/>
      <c r="P38" s="380"/>
      <c r="Q38" s="370">
        <f>IF(入力!G29="","",入力!G29)</f>
        <v>4</v>
      </c>
      <c r="R38" s="371"/>
      <c r="S38" s="372"/>
      <c r="T38" s="384" t="str">
        <f>IF(入力!I29="","",入力!I29)</f>
        <v>鋸南町立鋸南小学校</v>
      </c>
      <c r="U38" s="385"/>
      <c r="V38" s="385"/>
      <c r="W38" s="385"/>
      <c r="X38" s="385"/>
      <c r="Y38" s="385"/>
      <c r="Z38" s="385"/>
      <c r="AA38" s="385"/>
      <c r="AB38" s="385"/>
      <c r="AC38" s="385"/>
      <c r="AD38" s="385"/>
      <c r="AE38" s="385"/>
      <c r="AF38" s="385"/>
      <c r="AG38" s="385"/>
      <c r="AH38" s="385"/>
      <c r="AI38" s="386"/>
      <c r="AJ38" s="370">
        <f>IF(入力!M29="","",入力!M29)</f>
        <v>516088007</v>
      </c>
      <c r="AK38" s="371"/>
      <c r="AL38" s="371"/>
      <c r="AM38" s="371"/>
      <c r="AN38" s="371"/>
      <c r="AO38" s="371"/>
      <c r="AP38" s="371"/>
      <c r="AQ38" s="371"/>
      <c r="AR38" s="371"/>
      <c r="AS38" s="371"/>
      <c r="AT38" s="371"/>
      <c r="AU38" s="371"/>
      <c r="AV38" s="371"/>
      <c r="AW38" s="371"/>
      <c r="AX38" s="371"/>
      <c r="AY38" s="372"/>
      <c r="AZ38" s="370">
        <f>IF(入力!P29="","",入力!P29)</f>
        <v>148</v>
      </c>
      <c r="BA38" s="371"/>
      <c r="BB38" s="371"/>
      <c r="BC38" s="371"/>
      <c r="BD38" s="371"/>
      <c r="BE38" s="371"/>
      <c r="BF38" s="376"/>
    </row>
    <row r="39" spans="3:58" ht="15" customHeight="1">
      <c r="C39" s="403"/>
      <c r="D39" s="404"/>
      <c r="E39" s="405"/>
      <c r="F39" s="381"/>
      <c r="G39" s="382"/>
      <c r="H39" s="382"/>
      <c r="I39" s="382"/>
      <c r="J39" s="382"/>
      <c r="K39" s="382"/>
      <c r="L39" s="382"/>
      <c r="M39" s="382"/>
      <c r="N39" s="382"/>
      <c r="O39" s="382"/>
      <c r="P39" s="383"/>
      <c r="Q39" s="373"/>
      <c r="R39" s="374"/>
      <c r="S39" s="375"/>
      <c r="T39" s="387"/>
      <c r="U39" s="388"/>
      <c r="V39" s="388"/>
      <c r="W39" s="388"/>
      <c r="X39" s="388"/>
      <c r="Y39" s="388"/>
      <c r="Z39" s="388"/>
      <c r="AA39" s="388"/>
      <c r="AB39" s="388"/>
      <c r="AC39" s="388"/>
      <c r="AD39" s="388"/>
      <c r="AE39" s="388"/>
      <c r="AF39" s="388"/>
      <c r="AG39" s="388"/>
      <c r="AH39" s="388"/>
      <c r="AI39" s="389"/>
      <c r="AJ39" s="373"/>
      <c r="AK39" s="374"/>
      <c r="AL39" s="374"/>
      <c r="AM39" s="374"/>
      <c r="AN39" s="374"/>
      <c r="AO39" s="374"/>
      <c r="AP39" s="374"/>
      <c r="AQ39" s="374"/>
      <c r="AR39" s="374"/>
      <c r="AS39" s="374"/>
      <c r="AT39" s="374"/>
      <c r="AU39" s="374"/>
      <c r="AV39" s="374"/>
      <c r="AW39" s="374"/>
      <c r="AX39" s="374"/>
      <c r="AY39" s="375"/>
      <c r="AZ39" s="373"/>
      <c r="BA39" s="374"/>
      <c r="BB39" s="374"/>
      <c r="BC39" s="374"/>
      <c r="BD39" s="374"/>
      <c r="BE39" s="374"/>
      <c r="BF39" s="377"/>
    </row>
    <row r="40" spans="3:58" ht="15" customHeight="1">
      <c r="C40" s="400">
        <f>IF(入力!B31="","",入力!B31)</f>
        <v>4</v>
      </c>
      <c r="D40" s="401"/>
      <c r="E40" s="402"/>
      <c r="F40" s="378" t="str">
        <f>IF(入力!C32="","",入力!C31&amp;"　"&amp;入力!E31&amp;"
"&amp;入力!C32&amp;"　"&amp;入力!E32)</f>
        <v>スズキ　ヒカリ
鈴木　光</v>
      </c>
      <c r="G40" s="379"/>
      <c r="H40" s="379"/>
      <c r="I40" s="379"/>
      <c r="J40" s="379"/>
      <c r="K40" s="379"/>
      <c r="L40" s="379"/>
      <c r="M40" s="379"/>
      <c r="N40" s="379"/>
      <c r="O40" s="379"/>
      <c r="P40" s="380"/>
      <c r="Q40" s="370">
        <f>IF(入力!G31="","",入力!G31)</f>
        <v>3</v>
      </c>
      <c r="R40" s="371"/>
      <c r="S40" s="372"/>
      <c r="T40" s="384" t="str">
        <f>IF(入力!I31="","",入力!I31)</f>
        <v>鋸南町立鋸南小学校</v>
      </c>
      <c r="U40" s="385"/>
      <c r="V40" s="385"/>
      <c r="W40" s="385"/>
      <c r="X40" s="385"/>
      <c r="Y40" s="385"/>
      <c r="Z40" s="385"/>
      <c r="AA40" s="385"/>
      <c r="AB40" s="385"/>
      <c r="AC40" s="385"/>
      <c r="AD40" s="385"/>
      <c r="AE40" s="385"/>
      <c r="AF40" s="385"/>
      <c r="AG40" s="385"/>
      <c r="AH40" s="385"/>
      <c r="AI40" s="386"/>
      <c r="AJ40" s="370">
        <f>IF(入力!M31="","",入力!M31)</f>
        <v>514930659</v>
      </c>
      <c r="AK40" s="371"/>
      <c r="AL40" s="371"/>
      <c r="AM40" s="371"/>
      <c r="AN40" s="371"/>
      <c r="AO40" s="371"/>
      <c r="AP40" s="371"/>
      <c r="AQ40" s="371"/>
      <c r="AR40" s="371"/>
      <c r="AS40" s="371"/>
      <c r="AT40" s="371"/>
      <c r="AU40" s="371"/>
      <c r="AV40" s="371"/>
      <c r="AW40" s="371"/>
      <c r="AX40" s="371"/>
      <c r="AY40" s="372"/>
      <c r="AZ40" s="370">
        <f>IF(入力!P31="","",入力!P31)</f>
        <v>130</v>
      </c>
      <c r="BA40" s="371"/>
      <c r="BB40" s="371"/>
      <c r="BC40" s="371"/>
      <c r="BD40" s="371"/>
      <c r="BE40" s="371"/>
      <c r="BF40" s="376"/>
    </row>
    <row r="41" spans="3:58" ht="15" customHeight="1">
      <c r="C41" s="403"/>
      <c r="D41" s="404"/>
      <c r="E41" s="405"/>
      <c r="F41" s="381"/>
      <c r="G41" s="382"/>
      <c r="H41" s="382"/>
      <c r="I41" s="382"/>
      <c r="J41" s="382"/>
      <c r="K41" s="382"/>
      <c r="L41" s="382"/>
      <c r="M41" s="382"/>
      <c r="N41" s="382"/>
      <c r="O41" s="382"/>
      <c r="P41" s="383"/>
      <c r="Q41" s="373"/>
      <c r="R41" s="374"/>
      <c r="S41" s="375"/>
      <c r="T41" s="387"/>
      <c r="U41" s="388"/>
      <c r="V41" s="388"/>
      <c r="W41" s="388"/>
      <c r="X41" s="388"/>
      <c r="Y41" s="388"/>
      <c r="Z41" s="388"/>
      <c r="AA41" s="388"/>
      <c r="AB41" s="388"/>
      <c r="AC41" s="388"/>
      <c r="AD41" s="388"/>
      <c r="AE41" s="388"/>
      <c r="AF41" s="388"/>
      <c r="AG41" s="388"/>
      <c r="AH41" s="388"/>
      <c r="AI41" s="389"/>
      <c r="AJ41" s="373"/>
      <c r="AK41" s="374"/>
      <c r="AL41" s="374"/>
      <c r="AM41" s="374"/>
      <c r="AN41" s="374"/>
      <c r="AO41" s="374"/>
      <c r="AP41" s="374"/>
      <c r="AQ41" s="374"/>
      <c r="AR41" s="374"/>
      <c r="AS41" s="374"/>
      <c r="AT41" s="374"/>
      <c r="AU41" s="374"/>
      <c r="AV41" s="374"/>
      <c r="AW41" s="374"/>
      <c r="AX41" s="374"/>
      <c r="AY41" s="375"/>
      <c r="AZ41" s="373"/>
      <c r="BA41" s="374"/>
      <c r="BB41" s="374"/>
      <c r="BC41" s="374"/>
      <c r="BD41" s="374"/>
      <c r="BE41" s="374"/>
      <c r="BF41" s="377"/>
    </row>
    <row r="42" spans="3:58" ht="15" customHeight="1">
      <c r="C42" s="400">
        <f>IF(入力!B33="","",入力!B33)</f>
        <v>5</v>
      </c>
      <c r="D42" s="401"/>
      <c r="E42" s="402"/>
      <c r="F42" s="378" t="str">
        <f>IF(入力!C34="","",入力!C33&amp;"　"&amp;入力!E33&amp;"
"&amp;入力!C34&amp;"　"&amp;入力!E34)</f>
        <v>オオゴ　カオリ
大胡　夏織</v>
      </c>
      <c r="G42" s="379"/>
      <c r="H42" s="379"/>
      <c r="I42" s="379"/>
      <c r="J42" s="379"/>
      <c r="K42" s="379"/>
      <c r="L42" s="379"/>
      <c r="M42" s="379"/>
      <c r="N42" s="379"/>
      <c r="O42" s="379"/>
      <c r="P42" s="380"/>
      <c r="Q42" s="370">
        <f>IF(入力!G33="","",入力!G33)</f>
        <v>3</v>
      </c>
      <c r="R42" s="371"/>
      <c r="S42" s="372"/>
      <c r="T42" s="384" t="str">
        <f>IF(入力!I33="","",入力!I33)</f>
        <v>鋸南町立鋸南小学校</v>
      </c>
      <c r="U42" s="385"/>
      <c r="V42" s="385"/>
      <c r="W42" s="385"/>
      <c r="X42" s="385"/>
      <c r="Y42" s="385"/>
      <c r="Z42" s="385"/>
      <c r="AA42" s="385"/>
      <c r="AB42" s="385"/>
      <c r="AC42" s="385"/>
      <c r="AD42" s="385"/>
      <c r="AE42" s="385"/>
      <c r="AF42" s="385"/>
      <c r="AG42" s="385"/>
      <c r="AH42" s="385"/>
      <c r="AI42" s="386"/>
      <c r="AJ42" s="370">
        <f>IF(入力!M33="","",入力!M33)</f>
        <v>514930668</v>
      </c>
      <c r="AK42" s="371"/>
      <c r="AL42" s="371"/>
      <c r="AM42" s="371"/>
      <c r="AN42" s="371"/>
      <c r="AO42" s="371"/>
      <c r="AP42" s="371"/>
      <c r="AQ42" s="371"/>
      <c r="AR42" s="371"/>
      <c r="AS42" s="371"/>
      <c r="AT42" s="371"/>
      <c r="AU42" s="371"/>
      <c r="AV42" s="371"/>
      <c r="AW42" s="371"/>
      <c r="AX42" s="371"/>
      <c r="AY42" s="372"/>
      <c r="AZ42" s="370">
        <f>IF(入力!P33="","",入力!P33)</f>
        <v>141</v>
      </c>
      <c r="BA42" s="371"/>
      <c r="BB42" s="371"/>
      <c r="BC42" s="371"/>
      <c r="BD42" s="371"/>
      <c r="BE42" s="371"/>
      <c r="BF42" s="376"/>
    </row>
    <row r="43" spans="3:58" ht="15" customHeight="1">
      <c r="C43" s="403"/>
      <c r="D43" s="404"/>
      <c r="E43" s="405"/>
      <c r="F43" s="381"/>
      <c r="G43" s="382"/>
      <c r="H43" s="382"/>
      <c r="I43" s="382"/>
      <c r="J43" s="382"/>
      <c r="K43" s="382"/>
      <c r="L43" s="382"/>
      <c r="M43" s="382"/>
      <c r="N43" s="382"/>
      <c r="O43" s="382"/>
      <c r="P43" s="383"/>
      <c r="Q43" s="373"/>
      <c r="R43" s="374"/>
      <c r="S43" s="375"/>
      <c r="T43" s="387"/>
      <c r="U43" s="388"/>
      <c r="V43" s="388"/>
      <c r="W43" s="388"/>
      <c r="X43" s="388"/>
      <c r="Y43" s="388"/>
      <c r="Z43" s="388"/>
      <c r="AA43" s="388"/>
      <c r="AB43" s="388"/>
      <c r="AC43" s="388"/>
      <c r="AD43" s="388"/>
      <c r="AE43" s="388"/>
      <c r="AF43" s="388"/>
      <c r="AG43" s="388"/>
      <c r="AH43" s="388"/>
      <c r="AI43" s="389"/>
      <c r="AJ43" s="373"/>
      <c r="AK43" s="374"/>
      <c r="AL43" s="374"/>
      <c r="AM43" s="374"/>
      <c r="AN43" s="374"/>
      <c r="AO43" s="374"/>
      <c r="AP43" s="374"/>
      <c r="AQ43" s="374"/>
      <c r="AR43" s="374"/>
      <c r="AS43" s="374"/>
      <c r="AT43" s="374"/>
      <c r="AU43" s="374"/>
      <c r="AV43" s="374"/>
      <c r="AW43" s="374"/>
      <c r="AX43" s="374"/>
      <c r="AY43" s="375"/>
      <c r="AZ43" s="373"/>
      <c r="BA43" s="374"/>
      <c r="BB43" s="374"/>
      <c r="BC43" s="374"/>
      <c r="BD43" s="374"/>
      <c r="BE43" s="374"/>
      <c r="BF43" s="377"/>
    </row>
    <row r="44" spans="3:58" ht="15" customHeight="1">
      <c r="C44" s="400">
        <f>IF(入力!B35="","",入力!B35)</f>
        <v>6</v>
      </c>
      <c r="D44" s="401"/>
      <c r="E44" s="402"/>
      <c r="F44" s="378" t="str">
        <f>IF(入力!C36="","",入力!C35&amp;"　"&amp;入力!E35&amp;"
"&amp;入力!C36&amp;"　"&amp;入力!E36)</f>
        <v>ミホリ　ユウカ
三堀　結香</v>
      </c>
      <c r="G44" s="379"/>
      <c r="H44" s="379"/>
      <c r="I44" s="379"/>
      <c r="J44" s="379"/>
      <c r="K44" s="379"/>
      <c r="L44" s="379"/>
      <c r="M44" s="379"/>
      <c r="N44" s="379"/>
      <c r="O44" s="379"/>
      <c r="P44" s="380"/>
      <c r="Q44" s="370">
        <f>IF(入力!G35="","",入力!G35)</f>
        <v>3</v>
      </c>
      <c r="R44" s="371"/>
      <c r="S44" s="372"/>
      <c r="T44" s="384" t="str">
        <f>IF(入力!I35="","",入力!I35)</f>
        <v>鋸南町立鋸南小学校</v>
      </c>
      <c r="U44" s="385"/>
      <c r="V44" s="385"/>
      <c r="W44" s="385"/>
      <c r="X44" s="385"/>
      <c r="Y44" s="385"/>
      <c r="Z44" s="385"/>
      <c r="AA44" s="385"/>
      <c r="AB44" s="385"/>
      <c r="AC44" s="385"/>
      <c r="AD44" s="385"/>
      <c r="AE44" s="385"/>
      <c r="AF44" s="385"/>
      <c r="AG44" s="385"/>
      <c r="AH44" s="385"/>
      <c r="AI44" s="386"/>
      <c r="AJ44" s="370">
        <f>IF(入力!M35="","",入力!M35)</f>
        <v>516088168</v>
      </c>
      <c r="AK44" s="371"/>
      <c r="AL44" s="371"/>
      <c r="AM44" s="371"/>
      <c r="AN44" s="371"/>
      <c r="AO44" s="371"/>
      <c r="AP44" s="371"/>
      <c r="AQ44" s="371"/>
      <c r="AR44" s="371"/>
      <c r="AS44" s="371"/>
      <c r="AT44" s="371"/>
      <c r="AU44" s="371"/>
      <c r="AV44" s="371"/>
      <c r="AW44" s="371"/>
      <c r="AX44" s="371"/>
      <c r="AY44" s="372"/>
      <c r="AZ44" s="370">
        <f>IF(入力!P35="","",入力!P35)</f>
        <v>140</v>
      </c>
      <c r="BA44" s="371"/>
      <c r="BB44" s="371"/>
      <c r="BC44" s="371"/>
      <c r="BD44" s="371"/>
      <c r="BE44" s="371"/>
      <c r="BF44" s="376"/>
    </row>
    <row r="45" spans="3:58" ht="15" customHeight="1">
      <c r="C45" s="403"/>
      <c r="D45" s="404"/>
      <c r="E45" s="405"/>
      <c r="F45" s="381"/>
      <c r="G45" s="382"/>
      <c r="H45" s="382"/>
      <c r="I45" s="382"/>
      <c r="J45" s="382"/>
      <c r="K45" s="382"/>
      <c r="L45" s="382"/>
      <c r="M45" s="382"/>
      <c r="N45" s="382"/>
      <c r="O45" s="382"/>
      <c r="P45" s="383"/>
      <c r="Q45" s="373"/>
      <c r="R45" s="374"/>
      <c r="S45" s="375"/>
      <c r="T45" s="387"/>
      <c r="U45" s="388"/>
      <c r="V45" s="388"/>
      <c r="W45" s="388"/>
      <c r="X45" s="388"/>
      <c r="Y45" s="388"/>
      <c r="Z45" s="388"/>
      <c r="AA45" s="388"/>
      <c r="AB45" s="388"/>
      <c r="AC45" s="388"/>
      <c r="AD45" s="388"/>
      <c r="AE45" s="388"/>
      <c r="AF45" s="388"/>
      <c r="AG45" s="388"/>
      <c r="AH45" s="388"/>
      <c r="AI45" s="389"/>
      <c r="AJ45" s="373"/>
      <c r="AK45" s="374"/>
      <c r="AL45" s="374"/>
      <c r="AM45" s="374"/>
      <c r="AN45" s="374"/>
      <c r="AO45" s="374"/>
      <c r="AP45" s="374"/>
      <c r="AQ45" s="374"/>
      <c r="AR45" s="374"/>
      <c r="AS45" s="374"/>
      <c r="AT45" s="374"/>
      <c r="AU45" s="374"/>
      <c r="AV45" s="374"/>
      <c r="AW45" s="374"/>
      <c r="AX45" s="374"/>
      <c r="AY45" s="375"/>
      <c r="AZ45" s="373"/>
      <c r="BA45" s="374"/>
      <c r="BB45" s="374"/>
      <c r="BC45" s="374"/>
      <c r="BD45" s="374"/>
      <c r="BE45" s="374"/>
      <c r="BF45" s="377"/>
    </row>
    <row r="46" spans="3:58" ht="15" customHeight="1">
      <c r="C46" s="400">
        <f>IF(入力!B37="","",入力!B37)</f>
        <v>7</v>
      </c>
      <c r="D46" s="401"/>
      <c r="E46" s="402"/>
      <c r="F46" s="378" t="str">
        <f>IF(入力!C38="","",入力!C37&amp;"　"&amp;入力!E37&amp;"
"&amp;入力!C38&amp;"　"&amp;入力!E38)</f>
        <v>カワサキ　ユナ
川﨑　由奈</v>
      </c>
      <c r="G46" s="379"/>
      <c r="H46" s="379"/>
      <c r="I46" s="379"/>
      <c r="J46" s="379"/>
      <c r="K46" s="379"/>
      <c r="L46" s="379"/>
      <c r="M46" s="379"/>
      <c r="N46" s="379"/>
      <c r="O46" s="379"/>
      <c r="P46" s="380"/>
      <c r="Q46" s="370">
        <f>IF(入力!G37="","",入力!G37)</f>
        <v>3</v>
      </c>
      <c r="R46" s="371"/>
      <c r="S46" s="372"/>
      <c r="T46" s="384" t="str">
        <f>IF(入力!I37="","",入力!I37)</f>
        <v>鋸南町立鋸南小学校</v>
      </c>
      <c r="U46" s="385"/>
      <c r="V46" s="385"/>
      <c r="W46" s="385"/>
      <c r="X46" s="385"/>
      <c r="Y46" s="385"/>
      <c r="Z46" s="385"/>
      <c r="AA46" s="385"/>
      <c r="AB46" s="385"/>
      <c r="AC46" s="385"/>
      <c r="AD46" s="385"/>
      <c r="AE46" s="385"/>
      <c r="AF46" s="385"/>
      <c r="AG46" s="385"/>
      <c r="AH46" s="385"/>
      <c r="AI46" s="386"/>
      <c r="AJ46" s="370">
        <f>IF(入力!M37="","",入力!M37)</f>
        <v>518617134</v>
      </c>
      <c r="AK46" s="371"/>
      <c r="AL46" s="371"/>
      <c r="AM46" s="371"/>
      <c r="AN46" s="371"/>
      <c r="AO46" s="371"/>
      <c r="AP46" s="371"/>
      <c r="AQ46" s="371"/>
      <c r="AR46" s="371"/>
      <c r="AS46" s="371"/>
      <c r="AT46" s="371"/>
      <c r="AU46" s="371"/>
      <c r="AV46" s="371"/>
      <c r="AW46" s="371"/>
      <c r="AX46" s="371"/>
      <c r="AY46" s="372"/>
      <c r="AZ46" s="370">
        <f>IF(入力!P37="","",入力!P37)</f>
        <v>132</v>
      </c>
      <c r="BA46" s="371"/>
      <c r="BB46" s="371"/>
      <c r="BC46" s="371"/>
      <c r="BD46" s="371"/>
      <c r="BE46" s="371"/>
      <c r="BF46" s="376"/>
    </row>
    <row r="47" spans="3:58" ht="15" customHeight="1">
      <c r="C47" s="403"/>
      <c r="D47" s="404"/>
      <c r="E47" s="405"/>
      <c r="F47" s="381"/>
      <c r="G47" s="382"/>
      <c r="H47" s="382"/>
      <c r="I47" s="382"/>
      <c r="J47" s="382"/>
      <c r="K47" s="382"/>
      <c r="L47" s="382"/>
      <c r="M47" s="382"/>
      <c r="N47" s="382"/>
      <c r="O47" s="382"/>
      <c r="P47" s="383"/>
      <c r="Q47" s="373"/>
      <c r="R47" s="374"/>
      <c r="S47" s="375"/>
      <c r="T47" s="387"/>
      <c r="U47" s="388"/>
      <c r="V47" s="388"/>
      <c r="W47" s="388"/>
      <c r="X47" s="388"/>
      <c r="Y47" s="388"/>
      <c r="Z47" s="388"/>
      <c r="AA47" s="388"/>
      <c r="AB47" s="388"/>
      <c r="AC47" s="388"/>
      <c r="AD47" s="388"/>
      <c r="AE47" s="388"/>
      <c r="AF47" s="388"/>
      <c r="AG47" s="388"/>
      <c r="AH47" s="388"/>
      <c r="AI47" s="389"/>
      <c r="AJ47" s="373"/>
      <c r="AK47" s="374"/>
      <c r="AL47" s="374"/>
      <c r="AM47" s="374"/>
      <c r="AN47" s="374"/>
      <c r="AO47" s="374"/>
      <c r="AP47" s="374"/>
      <c r="AQ47" s="374"/>
      <c r="AR47" s="374"/>
      <c r="AS47" s="374"/>
      <c r="AT47" s="374"/>
      <c r="AU47" s="374"/>
      <c r="AV47" s="374"/>
      <c r="AW47" s="374"/>
      <c r="AX47" s="374"/>
      <c r="AY47" s="375"/>
      <c r="AZ47" s="373"/>
      <c r="BA47" s="374"/>
      <c r="BB47" s="374"/>
      <c r="BC47" s="374"/>
      <c r="BD47" s="374"/>
      <c r="BE47" s="374"/>
      <c r="BF47" s="377"/>
    </row>
    <row r="48" spans="3:58" ht="15" customHeight="1">
      <c r="C48" s="400" t="str">
        <f>IF(入力!B39="","",入力!B39)</f>
        <v/>
      </c>
      <c r="D48" s="401"/>
      <c r="E48" s="402"/>
      <c r="F48" s="378" t="str">
        <f>IF(入力!C40="","",入力!C39&amp;"　"&amp;入力!E39&amp;"
"&amp;入力!C40&amp;"　"&amp;入力!E40)</f>
        <v/>
      </c>
      <c r="G48" s="379"/>
      <c r="H48" s="379"/>
      <c r="I48" s="379"/>
      <c r="J48" s="379"/>
      <c r="K48" s="379"/>
      <c r="L48" s="379"/>
      <c r="M48" s="379"/>
      <c r="N48" s="379"/>
      <c r="O48" s="379"/>
      <c r="P48" s="380"/>
      <c r="Q48" s="370" t="str">
        <f>IF(入力!G39="","",入力!G39)</f>
        <v/>
      </c>
      <c r="R48" s="371"/>
      <c r="S48" s="372"/>
      <c r="T48" s="384" t="str">
        <f>IF(入力!I39="","",入力!I39)</f>
        <v/>
      </c>
      <c r="U48" s="385"/>
      <c r="V48" s="385"/>
      <c r="W48" s="385"/>
      <c r="X48" s="385"/>
      <c r="Y48" s="385"/>
      <c r="Z48" s="385"/>
      <c r="AA48" s="385"/>
      <c r="AB48" s="385"/>
      <c r="AC48" s="385"/>
      <c r="AD48" s="385"/>
      <c r="AE48" s="385"/>
      <c r="AF48" s="385"/>
      <c r="AG48" s="385"/>
      <c r="AH48" s="385"/>
      <c r="AI48" s="386"/>
      <c r="AJ48" s="370" t="str">
        <f>IF(入力!M39="","",入力!M39)</f>
        <v/>
      </c>
      <c r="AK48" s="371"/>
      <c r="AL48" s="371"/>
      <c r="AM48" s="371"/>
      <c r="AN48" s="371"/>
      <c r="AO48" s="371"/>
      <c r="AP48" s="371"/>
      <c r="AQ48" s="371"/>
      <c r="AR48" s="371"/>
      <c r="AS48" s="371"/>
      <c r="AT48" s="371"/>
      <c r="AU48" s="371"/>
      <c r="AV48" s="371"/>
      <c r="AW48" s="371"/>
      <c r="AX48" s="371"/>
      <c r="AY48" s="372"/>
      <c r="AZ48" s="370" t="str">
        <f>IF(入力!P39="","",入力!P39)</f>
        <v/>
      </c>
      <c r="BA48" s="371"/>
      <c r="BB48" s="371"/>
      <c r="BC48" s="371"/>
      <c r="BD48" s="371"/>
      <c r="BE48" s="371"/>
      <c r="BF48" s="376"/>
    </row>
    <row r="49" spans="3:58" ht="15" customHeight="1">
      <c r="C49" s="403"/>
      <c r="D49" s="404"/>
      <c r="E49" s="405"/>
      <c r="F49" s="381"/>
      <c r="G49" s="382"/>
      <c r="H49" s="382"/>
      <c r="I49" s="382"/>
      <c r="J49" s="382"/>
      <c r="K49" s="382"/>
      <c r="L49" s="382"/>
      <c r="M49" s="382"/>
      <c r="N49" s="382"/>
      <c r="O49" s="382"/>
      <c r="P49" s="383"/>
      <c r="Q49" s="373"/>
      <c r="R49" s="374"/>
      <c r="S49" s="375"/>
      <c r="T49" s="387"/>
      <c r="U49" s="388"/>
      <c r="V49" s="388"/>
      <c r="W49" s="388"/>
      <c r="X49" s="388"/>
      <c r="Y49" s="388"/>
      <c r="Z49" s="388"/>
      <c r="AA49" s="388"/>
      <c r="AB49" s="388"/>
      <c r="AC49" s="388"/>
      <c r="AD49" s="388"/>
      <c r="AE49" s="388"/>
      <c r="AF49" s="388"/>
      <c r="AG49" s="388"/>
      <c r="AH49" s="388"/>
      <c r="AI49" s="389"/>
      <c r="AJ49" s="373"/>
      <c r="AK49" s="374"/>
      <c r="AL49" s="374"/>
      <c r="AM49" s="374"/>
      <c r="AN49" s="374"/>
      <c r="AO49" s="374"/>
      <c r="AP49" s="374"/>
      <c r="AQ49" s="374"/>
      <c r="AR49" s="374"/>
      <c r="AS49" s="374"/>
      <c r="AT49" s="374"/>
      <c r="AU49" s="374"/>
      <c r="AV49" s="374"/>
      <c r="AW49" s="374"/>
      <c r="AX49" s="374"/>
      <c r="AY49" s="375"/>
      <c r="AZ49" s="373"/>
      <c r="BA49" s="374"/>
      <c r="BB49" s="374"/>
      <c r="BC49" s="374"/>
      <c r="BD49" s="374"/>
      <c r="BE49" s="374"/>
      <c r="BF49" s="377"/>
    </row>
    <row r="50" spans="3:58" ht="15" customHeight="1">
      <c r="C50" s="400" t="str">
        <f>IF(入力!B41="","",入力!B41)</f>
        <v/>
      </c>
      <c r="D50" s="401"/>
      <c r="E50" s="402"/>
      <c r="F50" s="378" t="str">
        <f>IF(入力!C42="","",入力!C41&amp;"　"&amp;入力!E41&amp;"
"&amp;入力!C42&amp;"　"&amp;入力!E42)</f>
        <v/>
      </c>
      <c r="G50" s="379"/>
      <c r="H50" s="379"/>
      <c r="I50" s="379"/>
      <c r="J50" s="379"/>
      <c r="K50" s="379"/>
      <c r="L50" s="379"/>
      <c r="M50" s="379"/>
      <c r="N50" s="379"/>
      <c r="O50" s="379"/>
      <c r="P50" s="380"/>
      <c r="Q50" s="370" t="str">
        <f>IF(入力!G41="","",入力!G41)</f>
        <v/>
      </c>
      <c r="R50" s="371"/>
      <c r="S50" s="372"/>
      <c r="T50" s="384" t="str">
        <f>IF(入力!I41="","",入力!I41)</f>
        <v/>
      </c>
      <c r="U50" s="385"/>
      <c r="V50" s="385"/>
      <c r="W50" s="385"/>
      <c r="X50" s="385"/>
      <c r="Y50" s="385"/>
      <c r="Z50" s="385"/>
      <c r="AA50" s="385"/>
      <c r="AB50" s="385"/>
      <c r="AC50" s="385"/>
      <c r="AD50" s="385"/>
      <c r="AE50" s="385"/>
      <c r="AF50" s="385"/>
      <c r="AG50" s="385"/>
      <c r="AH50" s="385"/>
      <c r="AI50" s="386"/>
      <c r="AJ50" s="370" t="str">
        <f>IF(入力!M41="","",入力!M41)</f>
        <v/>
      </c>
      <c r="AK50" s="371"/>
      <c r="AL50" s="371"/>
      <c r="AM50" s="371"/>
      <c r="AN50" s="371"/>
      <c r="AO50" s="371"/>
      <c r="AP50" s="371"/>
      <c r="AQ50" s="371"/>
      <c r="AR50" s="371"/>
      <c r="AS50" s="371"/>
      <c r="AT50" s="371"/>
      <c r="AU50" s="371"/>
      <c r="AV50" s="371"/>
      <c r="AW50" s="371"/>
      <c r="AX50" s="371"/>
      <c r="AY50" s="372"/>
      <c r="AZ50" s="370" t="str">
        <f>IF(入力!P41="","",入力!P41)</f>
        <v/>
      </c>
      <c r="BA50" s="371"/>
      <c r="BB50" s="371"/>
      <c r="BC50" s="371"/>
      <c r="BD50" s="371"/>
      <c r="BE50" s="371"/>
      <c r="BF50" s="376"/>
    </row>
    <row r="51" spans="3:58" ht="15" customHeight="1">
      <c r="C51" s="403"/>
      <c r="D51" s="404"/>
      <c r="E51" s="405"/>
      <c r="F51" s="381"/>
      <c r="G51" s="382"/>
      <c r="H51" s="382"/>
      <c r="I51" s="382"/>
      <c r="J51" s="382"/>
      <c r="K51" s="382"/>
      <c r="L51" s="382"/>
      <c r="M51" s="382"/>
      <c r="N51" s="382"/>
      <c r="O51" s="382"/>
      <c r="P51" s="383"/>
      <c r="Q51" s="373"/>
      <c r="R51" s="374"/>
      <c r="S51" s="375"/>
      <c r="T51" s="387"/>
      <c r="U51" s="388"/>
      <c r="V51" s="388"/>
      <c r="W51" s="388"/>
      <c r="X51" s="388"/>
      <c r="Y51" s="388"/>
      <c r="Z51" s="388"/>
      <c r="AA51" s="388"/>
      <c r="AB51" s="388"/>
      <c r="AC51" s="388"/>
      <c r="AD51" s="388"/>
      <c r="AE51" s="388"/>
      <c r="AF51" s="388"/>
      <c r="AG51" s="388"/>
      <c r="AH51" s="388"/>
      <c r="AI51" s="389"/>
      <c r="AJ51" s="373"/>
      <c r="AK51" s="374"/>
      <c r="AL51" s="374"/>
      <c r="AM51" s="374"/>
      <c r="AN51" s="374"/>
      <c r="AO51" s="374"/>
      <c r="AP51" s="374"/>
      <c r="AQ51" s="374"/>
      <c r="AR51" s="374"/>
      <c r="AS51" s="374"/>
      <c r="AT51" s="374"/>
      <c r="AU51" s="374"/>
      <c r="AV51" s="374"/>
      <c r="AW51" s="374"/>
      <c r="AX51" s="374"/>
      <c r="AY51" s="375"/>
      <c r="AZ51" s="373"/>
      <c r="BA51" s="374"/>
      <c r="BB51" s="374"/>
      <c r="BC51" s="374"/>
      <c r="BD51" s="374"/>
      <c r="BE51" s="374"/>
      <c r="BF51" s="377"/>
    </row>
    <row r="52" spans="3:58" ht="15" customHeight="1">
      <c r="C52" s="400" t="str">
        <f>IF(入力!B43="","",入力!B43)</f>
        <v/>
      </c>
      <c r="D52" s="401"/>
      <c r="E52" s="402"/>
      <c r="F52" s="378" t="str">
        <f>IF(入力!C44="","",入力!C43&amp;"　"&amp;入力!E43&amp;"
"&amp;入力!C44&amp;"　"&amp;入力!E44)</f>
        <v/>
      </c>
      <c r="G52" s="379"/>
      <c r="H52" s="379"/>
      <c r="I52" s="379"/>
      <c r="J52" s="379"/>
      <c r="K52" s="379"/>
      <c r="L52" s="379"/>
      <c r="M52" s="379"/>
      <c r="N52" s="379"/>
      <c r="O52" s="379"/>
      <c r="P52" s="380"/>
      <c r="Q52" s="370" t="str">
        <f>IF(入力!G43="","",入力!G43)</f>
        <v/>
      </c>
      <c r="R52" s="371"/>
      <c r="S52" s="372"/>
      <c r="T52" s="384" t="str">
        <f>IF(入力!I43="","",入力!I43)</f>
        <v/>
      </c>
      <c r="U52" s="385"/>
      <c r="V52" s="385"/>
      <c r="W52" s="385"/>
      <c r="X52" s="385"/>
      <c r="Y52" s="385"/>
      <c r="Z52" s="385"/>
      <c r="AA52" s="385"/>
      <c r="AB52" s="385"/>
      <c r="AC52" s="385"/>
      <c r="AD52" s="385"/>
      <c r="AE52" s="385"/>
      <c r="AF52" s="385"/>
      <c r="AG52" s="385"/>
      <c r="AH52" s="385"/>
      <c r="AI52" s="386"/>
      <c r="AJ52" s="370" t="str">
        <f>IF(入力!M43="","",入力!M43)</f>
        <v/>
      </c>
      <c r="AK52" s="371"/>
      <c r="AL52" s="371"/>
      <c r="AM52" s="371"/>
      <c r="AN52" s="371"/>
      <c r="AO52" s="371"/>
      <c r="AP52" s="371"/>
      <c r="AQ52" s="371"/>
      <c r="AR52" s="371"/>
      <c r="AS52" s="371"/>
      <c r="AT52" s="371"/>
      <c r="AU52" s="371"/>
      <c r="AV52" s="371"/>
      <c r="AW52" s="371"/>
      <c r="AX52" s="371"/>
      <c r="AY52" s="372"/>
      <c r="AZ52" s="370" t="str">
        <f>IF(入力!P43="","",入力!P43)</f>
        <v/>
      </c>
      <c r="BA52" s="371"/>
      <c r="BB52" s="371"/>
      <c r="BC52" s="371"/>
      <c r="BD52" s="371"/>
      <c r="BE52" s="371"/>
      <c r="BF52" s="376"/>
    </row>
    <row r="53" spans="3:58" ht="15" customHeight="1">
      <c r="C53" s="403"/>
      <c r="D53" s="404"/>
      <c r="E53" s="405"/>
      <c r="F53" s="381"/>
      <c r="G53" s="382"/>
      <c r="H53" s="382"/>
      <c r="I53" s="382"/>
      <c r="J53" s="382"/>
      <c r="K53" s="382"/>
      <c r="L53" s="382"/>
      <c r="M53" s="382"/>
      <c r="N53" s="382"/>
      <c r="O53" s="382"/>
      <c r="P53" s="383"/>
      <c r="Q53" s="373"/>
      <c r="R53" s="374"/>
      <c r="S53" s="375"/>
      <c r="T53" s="387"/>
      <c r="U53" s="388"/>
      <c r="V53" s="388"/>
      <c r="W53" s="388"/>
      <c r="X53" s="388"/>
      <c r="Y53" s="388"/>
      <c r="Z53" s="388"/>
      <c r="AA53" s="388"/>
      <c r="AB53" s="388"/>
      <c r="AC53" s="388"/>
      <c r="AD53" s="388"/>
      <c r="AE53" s="388"/>
      <c r="AF53" s="388"/>
      <c r="AG53" s="388"/>
      <c r="AH53" s="388"/>
      <c r="AI53" s="389"/>
      <c r="AJ53" s="373"/>
      <c r="AK53" s="374"/>
      <c r="AL53" s="374"/>
      <c r="AM53" s="374"/>
      <c r="AN53" s="374"/>
      <c r="AO53" s="374"/>
      <c r="AP53" s="374"/>
      <c r="AQ53" s="374"/>
      <c r="AR53" s="374"/>
      <c r="AS53" s="374"/>
      <c r="AT53" s="374"/>
      <c r="AU53" s="374"/>
      <c r="AV53" s="374"/>
      <c r="AW53" s="374"/>
      <c r="AX53" s="374"/>
      <c r="AY53" s="375"/>
      <c r="AZ53" s="373"/>
      <c r="BA53" s="374"/>
      <c r="BB53" s="374"/>
      <c r="BC53" s="374"/>
      <c r="BD53" s="374"/>
      <c r="BE53" s="374"/>
      <c r="BF53" s="377"/>
    </row>
    <row r="54" spans="3:58" ht="15" customHeight="1">
      <c r="C54" s="400" t="str">
        <f>IF(入力!B45="","",入力!B45)</f>
        <v/>
      </c>
      <c r="D54" s="401"/>
      <c r="E54" s="402"/>
      <c r="F54" s="378" t="str">
        <f>IF(入力!C46="","",入力!C45&amp;"　"&amp;入力!E45&amp;"
"&amp;入力!C46&amp;"　"&amp;入力!E46)</f>
        <v/>
      </c>
      <c r="G54" s="379"/>
      <c r="H54" s="379"/>
      <c r="I54" s="379"/>
      <c r="J54" s="379"/>
      <c r="K54" s="379"/>
      <c r="L54" s="379"/>
      <c r="M54" s="379"/>
      <c r="N54" s="379"/>
      <c r="O54" s="379"/>
      <c r="P54" s="380"/>
      <c r="Q54" s="370" t="str">
        <f>IF(入力!G45="","",入力!G45)</f>
        <v/>
      </c>
      <c r="R54" s="371"/>
      <c r="S54" s="372"/>
      <c r="T54" s="384" t="str">
        <f>IF(入力!I45="","",入力!I45)</f>
        <v/>
      </c>
      <c r="U54" s="385"/>
      <c r="V54" s="385"/>
      <c r="W54" s="385"/>
      <c r="X54" s="385"/>
      <c r="Y54" s="385"/>
      <c r="Z54" s="385"/>
      <c r="AA54" s="385"/>
      <c r="AB54" s="385"/>
      <c r="AC54" s="385"/>
      <c r="AD54" s="385"/>
      <c r="AE54" s="385"/>
      <c r="AF54" s="385"/>
      <c r="AG54" s="385"/>
      <c r="AH54" s="385"/>
      <c r="AI54" s="386"/>
      <c r="AJ54" s="370" t="str">
        <f>IF(入力!M45="","",入力!M45)</f>
        <v/>
      </c>
      <c r="AK54" s="371"/>
      <c r="AL54" s="371"/>
      <c r="AM54" s="371"/>
      <c r="AN54" s="371"/>
      <c r="AO54" s="371"/>
      <c r="AP54" s="371"/>
      <c r="AQ54" s="371"/>
      <c r="AR54" s="371"/>
      <c r="AS54" s="371"/>
      <c r="AT54" s="371"/>
      <c r="AU54" s="371"/>
      <c r="AV54" s="371"/>
      <c r="AW54" s="371"/>
      <c r="AX54" s="371"/>
      <c r="AY54" s="372"/>
      <c r="AZ54" s="370" t="str">
        <f>IF(入力!P45="","",入力!P45)</f>
        <v/>
      </c>
      <c r="BA54" s="371"/>
      <c r="BB54" s="371"/>
      <c r="BC54" s="371"/>
      <c r="BD54" s="371"/>
      <c r="BE54" s="371"/>
      <c r="BF54" s="376"/>
    </row>
    <row r="55" spans="3:58" ht="15" customHeight="1">
      <c r="C55" s="403"/>
      <c r="D55" s="404"/>
      <c r="E55" s="405"/>
      <c r="F55" s="381"/>
      <c r="G55" s="382"/>
      <c r="H55" s="382"/>
      <c r="I55" s="382"/>
      <c r="J55" s="382"/>
      <c r="K55" s="382"/>
      <c r="L55" s="382"/>
      <c r="M55" s="382"/>
      <c r="N55" s="382"/>
      <c r="O55" s="382"/>
      <c r="P55" s="383"/>
      <c r="Q55" s="373"/>
      <c r="R55" s="374"/>
      <c r="S55" s="375"/>
      <c r="T55" s="387"/>
      <c r="U55" s="388"/>
      <c r="V55" s="388"/>
      <c r="W55" s="388"/>
      <c r="X55" s="388"/>
      <c r="Y55" s="388"/>
      <c r="Z55" s="388"/>
      <c r="AA55" s="388"/>
      <c r="AB55" s="388"/>
      <c r="AC55" s="388"/>
      <c r="AD55" s="388"/>
      <c r="AE55" s="388"/>
      <c r="AF55" s="388"/>
      <c r="AG55" s="388"/>
      <c r="AH55" s="388"/>
      <c r="AI55" s="389"/>
      <c r="AJ55" s="373"/>
      <c r="AK55" s="374"/>
      <c r="AL55" s="374"/>
      <c r="AM55" s="374"/>
      <c r="AN55" s="374"/>
      <c r="AO55" s="374"/>
      <c r="AP55" s="374"/>
      <c r="AQ55" s="374"/>
      <c r="AR55" s="374"/>
      <c r="AS55" s="374"/>
      <c r="AT55" s="374"/>
      <c r="AU55" s="374"/>
      <c r="AV55" s="374"/>
      <c r="AW55" s="374"/>
      <c r="AX55" s="374"/>
      <c r="AY55" s="375"/>
      <c r="AZ55" s="373"/>
      <c r="BA55" s="374"/>
      <c r="BB55" s="374"/>
      <c r="BC55" s="374"/>
      <c r="BD55" s="374"/>
      <c r="BE55" s="374"/>
      <c r="BF55" s="377"/>
    </row>
    <row r="56" spans="3:58" ht="15" customHeight="1">
      <c r="C56" s="400" t="str">
        <f>IF(入力!B47="","",入力!B47)</f>
        <v/>
      </c>
      <c r="D56" s="401"/>
      <c r="E56" s="402"/>
      <c r="F56" s="378" t="str">
        <f>IF(入力!C48="","",入力!C47&amp;"　"&amp;入力!E47&amp;"
"&amp;入力!C48&amp;"　"&amp;入力!E48)</f>
        <v/>
      </c>
      <c r="G56" s="379"/>
      <c r="H56" s="379"/>
      <c r="I56" s="379"/>
      <c r="J56" s="379"/>
      <c r="K56" s="379"/>
      <c r="L56" s="379"/>
      <c r="M56" s="379"/>
      <c r="N56" s="379"/>
      <c r="O56" s="379"/>
      <c r="P56" s="380"/>
      <c r="Q56" s="370" t="str">
        <f>IF(入力!G47="","",入力!G47)</f>
        <v/>
      </c>
      <c r="R56" s="371"/>
      <c r="S56" s="372"/>
      <c r="T56" s="384" t="str">
        <f>IF(入力!I47="","",入力!I47)</f>
        <v/>
      </c>
      <c r="U56" s="385"/>
      <c r="V56" s="385"/>
      <c r="W56" s="385"/>
      <c r="X56" s="385"/>
      <c r="Y56" s="385"/>
      <c r="Z56" s="385"/>
      <c r="AA56" s="385"/>
      <c r="AB56" s="385"/>
      <c r="AC56" s="385"/>
      <c r="AD56" s="385"/>
      <c r="AE56" s="385"/>
      <c r="AF56" s="385"/>
      <c r="AG56" s="385"/>
      <c r="AH56" s="385"/>
      <c r="AI56" s="386"/>
      <c r="AJ56" s="370" t="str">
        <f>IF(入力!M47="","",入力!M47)</f>
        <v/>
      </c>
      <c r="AK56" s="371"/>
      <c r="AL56" s="371"/>
      <c r="AM56" s="371"/>
      <c r="AN56" s="371"/>
      <c r="AO56" s="371"/>
      <c r="AP56" s="371"/>
      <c r="AQ56" s="371"/>
      <c r="AR56" s="371"/>
      <c r="AS56" s="371"/>
      <c r="AT56" s="371"/>
      <c r="AU56" s="371"/>
      <c r="AV56" s="371"/>
      <c r="AW56" s="371"/>
      <c r="AX56" s="371"/>
      <c r="AY56" s="372"/>
      <c r="AZ56" s="370" t="str">
        <f>IF(入力!P47="","",入力!P47)</f>
        <v/>
      </c>
      <c r="BA56" s="371"/>
      <c r="BB56" s="371"/>
      <c r="BC56" s="371"/>
      <c r="BD56" s="371"/>
      <c r="BE56" s="371"/>
      <c r="BF56" s="376"/>
    </row>
    <row r="57" spans="3:58" ht="15" customHeight="1">
      <c r="C57" s="406"/>
      <c r="D57" s="407"/>
      <c r="E57" s="408"/>
      <c r="F57" s="409"/>
      <c r="G57" s="410"/>
      <c r="H57" s="410"/>
      <c r="I57" s="410"/>
      <c r="J57" s="410"/>
      <c r="K57" s="410"/>
      <c r="L57" s="410"/>
      <c r="M57" s="410"/>
      <c r="N57" s="410"/>
      <c r="O57" s="410"/>
      <c r="P57" s="411"/>
      <c r="Q57" s="412"/>
      <c r="R57" s="413"/>
      <c r="S57" s="414"/>
      <c r="T57" s="415"/>
      <c r="U57" s="416"/>
      <c r="V57" s="416"/>
      <c r="W57" s="416"/>
      <c r="X57" s="416"/>
      <c r="Y57" s="416"/>
      <c r="Z57" s="416"/>
      <c r="AA57" s="416"/>
      <c r="AB57" s="416"/>
      <c r="AC57" s="416"/>
      <c r="AD57" s="416"/>
      <c r="AE57" s="416"/>
      <c r="AF57" s="416"/>
      <c r="AG57" s="416"/>
      <c r="AH57" s="416"/>
      <c r="AI57" s="417"/>
      <c r="AJ57" s="412"/>
      <c r="AK57" s="413"/>
      <c r="AL57" s="413"/>
      <c r="AM57" s="413"/>
      <c r="AN57" s="413"/>
      <c r="AO57" s="413"/>
      <c r="AP57" s="413"/>
      <c r="AQ57" s="413"/>
      <c r="AR57" s="413"/>
      <c r="AS57" s="413"/>
      <c r="AT57" s="413"/>
      <c r="AU57" s="413"/>
      <c r="AV57" s="413"/>
      <c r="AW57" s="413"/>
      <c r="AX57" s="413"/>
      <c r="AY57" s="414"/>
      <c r="AZ57" s="412"/>
      <c r="BA57" s="413"/>
      <c r="BB57" s="413"/>
      <c r="BC57" s="413"/>
      <c r="BD57" s="413"/>
      <c r="BE57" s="413"/>
      <c r="BF57" s="418"/>
    </row>
    <row r="58" spans="3:58" ht="5.25" customHeight="1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</row>
    <row r="59" spans="3:58">
      <c r="C59" s="7" t="s">
        <v>139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</row>
    <row r="60" spans="3:58">
      <c r="C60" s="7" t="s">
        <v>140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</row>
    <row r="61" spans="3:58">
      <c r="C61" s="7" t="s">
        <v>141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</row>
    <row r="62" spans="3:58">
      <c r="C62" s="7" t="s">
        <v>142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</row>
    <row r="63" spans="3:58">
      <c r="C63" s="7" t="s">
        <v>143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297"/>
      <c r="AS63" s="297"/>
      <c r="AT63" s="297"/>
      <c r="AU63" s="297"/>
      <c r="AV63" s="297"/>
      <c r="AW63" s="297"/>
      <c r="AX63" s="297"/>
      <c r="AY63" s="297"/>
      <c r="AZ63" s="297"/>
      <c r="BA63" s="297"/>
      <c r="BB63" s="297"/>
      <c r="BC63" s="297"/>
      <c r="BD63" s="297"/>
      <c r="BE63" s="297" t="s">
        <v>144</v>
      </c>
      <c r="BF63" s="297"/>
    </row>
    <row r="64" spans="3:58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 t="s">
        <v>145</v>
      </c>
      <c r="AL64" s="7"/>
      <c r="AM64" s="7"/>
      <c r="AN64" s="7"/>
      <c r="AO64" s="7"/>
      <c r="AP64" s="7"/>
      <c r="AQ64" s="7"/>
      <c r="AR64" s="300"/>
      <c r="AS64" s="300"/>
      <c r="AT64" s="300"/>
      <c r="AU64" s="300"/>
      <c r="AV64" s="300"/>
      <c r="AW64" s="300"/>
      <c r="AX64" s="300"/>
      <c r="AY64" s="300"/>
      <c r="AZ64" s="300"/>
      <c r="BA64" s="300"/>
      <c r="BB64" s="300"/>
      <c r="BC64" s="300"/>
      <c r="BD64" s="300"/>
      <c r="BE64" s="300"/>
      <c r="BF64" s="300"/>
    </row>
    <row r="65" spans="3:58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4:S55"/>
    <mergeCell ref="T54:AI55"/>
    <mergeCell ref="C52:E53"/>
    <mergeCell ref="F52:P53"/>
    <mergeCell ref="Q52:S53"/>
    <mergeCell ref="T52:AI53"/>
    <mergeCell ref="AJ52:AY53"/>
    <mergeCell ref="AZ52:BF53"/>
    <mergeCell ref="C50:E51"/>
    <mergeCell ref="F50:P51"/>
    <mergeCell ref="Q50:S51"/>
    <mergeCell ref="T50:AI51"/>
    <mergeCell ref="C48:E49"/>
    <mergeCell ref="F48:P49"/>
    <mergeCell ref="Q48:S49"/>
    <mergeCell ref="T48:AI49"/>
    <mergeCell ref="C44:E45"/>
    <mergeCell ref="F44:P45"/>
    <mergeCell ref="Q44:S45"/>
    <mergeCell ref="T44:AI45"/>
    <mergeCell ref="AJ44:AY45"/>
    <mergeCell ref="C46:E47"/>
    <mergeCell ref="F46:P47"/>
    <mergeCell ref="Q46:S47"/>
    <mergeCell ref="T46:AI47"/>
    <mergeCell ref="Q42:S43"/>
    <mergeCell ref="T42:AI43"/>
    <mergeCell ref="C40:E41"/>
    <mergeCell ref="F40:P41"/>
    <mergeCell ref="Q40:S41"/>
    <mergeCell ref="T40:AI41"/>
    <mergeCell ref="C42:E43"/>
    <mergeCell ref="F42:P43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AJ42:AY43"/>
    <mergeCell ref="AZ42:BF43"/>
    <mergeCell ref="AJ46:AY47"/>
    <mergeCell ref="AZ46:BF47"/>
    <mergeCell ref="AJ48:AY49"/>
    <mergeCell ref="AZ48:BF49"/>
    <mergeCell ref="AZ44:BF45"/>
    <mergeCell ref="AJ50:AY51"/>
    <mergeCell ref="AZ50:BF51"/>
    <mergeCell ref="AJ54:AY55"/>
    <mergeCell ref="AZ54:BF55"/>
    <mergeCell ref="C34:E35"/>
    <mergeCell ref="C38:E39"/>
    <mergeCell ref="F38:P39"/>
    <mergeCell ref="Q38:S39"/>
    <mergeCell ref="T38:AI39"/>
    <mergeCell ref="C36:E37"/>
    <mergeCell ref="F36:P37"/>
    <mergeCell ref="Q36:S37"/>
    <mergeCell ref="T36:AI37"/>
    <mergeCell ref="AJ34:AY35"/>
    <mergeCell ref="AZ34:BF35"/>
    <mergeCell ref="AU28:AW29"/>
    <mergeCell ref="F34:P35"/>
    <mergeCell ref="T34:AI35"/>
    <mergeCell ref="Q34:S35"/>
    <mergeCell ref="AU26:AW27"/>
    <mergeCell ref="R24:S25"/>
    <mergeCell ref="W24:Y25"/>
    <mergeCell ref="AZ33:BF33"/>
    <mergeCell ref="C29:G29"/>
    <mergeCell ref="H29:Q29"/>
    <mergeCell ref="AX29:BA29"/>
    <mergeCell ref="BC29:BF29"/>
    <mergeCell ref="C33:E33"/>
    <mergeCell ref="F33:P33"/>
    <mergeCell ref="Q33:S33"/>
    <mergeCell ref="T33:AI33"/>
    <mergeCell ref="AJ33:AY33"/>
    <mergeCell ref="C27:G27"/>
    <mergeCell ref="H27:Q27"/>
    <mergeCell ref="AX27:BA27"/>
    <mergeCell ref="BC27:BF27"/>
    <mergeCell ref="C28:G28"/>
    <mergeCell ref="H28:Q28"/>
    <mergeCell ref="AB28:AE28"/>
    <mergeCell ref="AG28:AT28"/>
    <mergeCell ref="AY28:BE28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AU24:AW25"/>
    <mergeCell ref="R28:S29"/>
    <mergeCell ref="W28:Y29"/>
    <mergeCell ref="T28:V29"/>
    <mergeCell ref="R26:S27"/>
    <mergeCell ref="W26:Y27"/>
    <mergeCell ref="T24:V25"/>
    <mergeCell ref="T26:V27"/>
    <mergeCell ref="Z29:AT29"/>
    <mergeCell ref="Z27:AT27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AU22:AW23"/>
    <mergeCell ref="R22:S23"/>
    <mergeCell ref="W22:Y23"/>
    <mergeCell ref="T22:V23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H17:T18"/>
    <mergeCell ref="BF16:BF17"/>
    <mergeCell ref="AJ16:AM18"/>
    <mergeCell ref="AV16:AY18"/>
    <mergeCell ref="AZ16:BE17"/>
    <mergeCell ref="U17:X18"/>
    <mergeCell ref="AT16:AU18"/>
    <mergeCell ref="AN16:AS18"/>
    <mergeCell ref="AZ18:BE18"/>
    <mergeCell ref="Y17:AI18"/>
    <mergeCell ref="AV1:AW1"/>
    <mergeCell ref="AZ1:BA1"/>
    <mergeCell ref="BD1:BE1"/>
    <mergeCell ref="C5:BF5"/>
    <mergeCell ref="H16:J16"/>
    <mergeCell ref="K16:X16"/>
    <mergeCell ref="Y16:AI16"/>
    <mergeCell ref="H12:J14"/>
    <mergeCell ref="C8:Q10"/>
    <mergeCell ref="C16:G18"/>
  </mergeCells>
  <phoneticPr fontId="33"/>
  <pageMargins left="0.2361111111111111" right="0.2361111111111111" top="0.35416666666666669" bottom="0.35416666666666669" header="0.11805555555555555" footer="0.11805555555555555"/>
  <pageSetup paperSize="9" scale="99" firstPageNumber="4294963191" orientation="portrait" horizontalDpi="1200" r:id="rId1"/>
  <headerFooter alignWithMargins="0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19" zoomScaleNormal="100" workbookViewId="0">
      <selection activeCell="I33" sqref="I33:L34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19" t="s">
        <v>146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</row>
    <row r="2" spans="1:15" ht="14.45" customHeight="1">
      <c r="A2" s="254" t="s">
        <v>97</v>
      </c>
      <c r="B2" s="254"/>
      <c r="C2" s="257" t="str">
        <f>IF(入力!C3="","",入力!C3)</f>
        <v>鋸南ウェーブ</v>
      </c>
      <c r="D2" s="257"/>
      <c r="E2" s="257"/>
      <c r="F2" s="257"/>
      <c r="G2" s="257"/>
      <c r="H2" s="257"/>
      <c r="I2" s="257"/>
      <c r="J2" s="254" t="str">
        <f>IF(入力!J3="","",入力!J3)</f>
        <v>女子</v>
      </c>
      <c r="K2" s="254"/>
      <c r="L2" s="254"/>
      <c r="M2" s="254"/>
      <c r="N2" s="254"/>
      <c r="O2" s="254"/>
    </row>
    <row r="3" spans="1:15" ht="14.45" customHeight="1">
      <c r="A3" s="254"/>
      <c r="B3" s="254"/>
      <c r="C3" s="257"/>
      <c r="D3" s="257"/>
      <c r="E3" s="257"/>
      <c r="F3" s="257"/>
      <c r="G3" s="257"/>
      <c r="H3" s="257"/>
      <c r="I3" s="257"/>
      <c r="J3" s="254"/>
      <c r="K3" s="254"/>
      <c r="L3" s="254"/>
      <c r="M3" s="254"/>
      <c r="N3" s="254"/>
      <c r="O3" s="254"/>
    </row>
    <row r="4" spans="1:15" ht="15" customHeight="1">
      <c r="A4" s="254" t="s">
        <v>98</v>
      </c>
      <c r="B4" s="254"/>
      <c r="C4" s="259">
        <f>IF(入力!C4="","",IF(入力!C5="",入力!C4,入力!C4&amp;"　　"&amp;入力!C5))</f>
        <v>431352547</v>
      </c>
      <c r="D4" s="260"/>
      <c r="E4" s="260"/>
      <c r="F4" s="260"/>
      <c r="G4" s="260"/>
      <c r="H4" s="260"/>
      <c r="I4" s="260"/>
      <c r="J4" s="3"/>
      <c r="K4" s="3"/>
      <c r="L4" s="3"/>
      <c r="M4" s="3"/>
      <c r="N4" s="3"/>
      <c r="O4" s="4"/>
    </row>
    <row r="5" spans="1:15" ht="15" customHeight="1">
      <c r="A5" s="254"/>
      <c r="B5" s="254"/>
      <c r="C5" s="261"/>
      <c r="D5" s="262"/>
      <c r="E5" s="262"/>
      <c r="F5" s="262"/>
      <c r="G5" s="262"/>
      <c r="H5" s="262"/>
      <c r="I5" s="262"/>
      <c r="J5" s="251" t="s">
        <v>99</v>
      </c>
      <c r="K5" s="251"/>
      <c r="L5" s="251"/>
      <c r="M5" s="251"/>
      <c r="N5" s="251"/>
      <c r="O5" s="252"/>
    </row>
    <row r="6" spans="1:15" ht="12" customHeight="1">
      <c r="A6" s="254" t="s">
        <v>25</v>
      </c>
      <c r="B6" s="254"/>
      <c r="C6" s="263" t="str">
        <f>IF(入力!C8="","",入力!C8&amp;"　"&amp;入力!E8)</f>
        <v>高名　晴久</v>
      </c>
      <c r="D6" s="264"/>
      <c r="E6" s="264"/>
      <c r="F6" s="264"/>
      <c r="G6" s="253" t="s">
        <v>28</v>
      </c>
      <c r="H6" s="253"/>
      <c r="I6" s="253"/>
      <c r="J6" s="253" t="s">
        <v>29</v>
      </c>
      <c r="K6" s="253"/>
      <c r="L6" s="253"/>
      <c r="M6" s="253" t="s">
        <v>30</v>
      </c>
      <c r="N6" s="253"/>
      <c r="O6" s="253"/>
    </row>
    <row r="7" spans="1:15" ht="13.5" customHeight="1">
      <c r="A7" s="254"/>
      <c r="B7" s="254"/>
      <c r="C7" s="267"/>
      <c r="D7" s="268"/>
      <c r="E7" s="268"/>
      <c r="F7" s="268"/>
      <c r="G7" s="258">
        <f>IF(入力!G7="","",入力!G7)</f>
        <v>507314236</v>
      </c>
      <c r="H7" s="258"/>
      <c r="I7" s="258"/>
      <c r="J7" s="258">
        <f>IF(入力!J7="","",入力!J7)</f>
        <v>294088</v>
      </c>
      <c r="K7" s="258"/>
      <c r="L7" s="258"/>
      <c r="M7" s="258">
        <f>IF(入力!M7="","",入力!M7)</f>
        <v>431258</v>
      </c>
      <c r="N7" s="258"/>
      <c r="O7" s="258"/>
    </row>
    <row r="8" spans="1:15" ht="13.5" customHeight="1">
      <c r="A8" s="254"/>
      <c r="B8" s="254"/>
      <c r="C8" s="265"/>
      <c r="D8" s="266"/>
      <c r="E8" s="266"/>
      <c r="F8" s="266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5" customHeight="1">
      <c r="A9" s="254" t="s">
        <v>48</v>
      </c>
      <c r="B9" s="254"/>
      <c r="C9" s="263" t="str">
        <f>IF(入力!C10="","",入力!C10&amp;"　"&amp;入力!E10)</f>
        <v>三堀　隆男</v>
      </c>
      <c r="D9" s="264"/>
      <c r="E9" s="264"/>
      <c r="F9" s="264"/>
      <c r="G9" s="258">
        <f>IF(入力!G9="","",入力!G9)</f>
        <v>518206437</v>
      </c>
      <c r="H9" s="258"/>
      <c r="I9" s="258"/>
      <c r="J9" s="258" t="str">
        <f>IF(入力!J9="","",入力!J9)</f>
        <v/>
      </c>
      <c r="K9" s="258"/>
      <c r="L9" s="258"/>
      <c r="M9" s="258" t="str">
        <f>IF(入力!M9="","",入力!M9)</f>
        <v/>
      </c>
      <c r="N9" s="258"/>
      <c r="O9" s="258"/>
    </row>
    <row r="10" spans="1:15" ht="14.45" customHeight="1">
      <c r="A10" s="254"/>
      <c r="B10" s="254"/>
      <c r="C10" s="265"/>
      <c r="D10" s="266"/>
      <c r="E10" s="266"/>
      <c r="F10" s="266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5" customHeight="1">
      <c r="A11" s="254" t="s">
        <v>49</v>
      </c>
      <c r="B11" s="254"/>
      <c r="C11" s="263" t="str">
        <f>IF(入力!C12="","",入力!C12&amp;"　"&amp;入力!E12)</f>
        <v>高名　じゅん</v>
      </c>
      <c r="D11" s="264"/>
      <c r="E11" s="264"/>
      <c r="F11" s="264"/>
      <c r="G11" s="258">
        <f>IF(入力!G11="","",入力!G11)</f>
        <v>513277588</v>
      </c>
      <c r="H11" s="258"/>
      <c r="I11" s="258"/>
      <c r="J11" s="258" t="str">
        <f>IF(入力!J11="","",入力!J11)</f>
        <v/>
      </c>
      <c r="K11" s="258"/>
      <c r="L11" s="258"/>
      <c r="M11" s="258" t="str">
        <f>IF(入力!M11="","",入力!M11)</f>
        <v/>
      </c>
      <c r="N11" s="258"/>
      <c r="O11" s="258"/>
    </row>
    <row r="12" spans="1:15" ht="14.45" customHeight="1">
      <c r="A12" s="254"/>
      <c r="B12" s="254"/>
      <c r="C12" s="265"/>
      <c r="D12" s="266"/>
      <c r="E12" s="266"/>
      <c r="F12" s="266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>
      <c r="A13" s="254" t="s">
        <v>52</v>
      </c>
      <c r="B13" s="254"/>
      <c r="C13" s="263" t="str">
        <f>IF(入力!C14="","",入力!C14&amp;"　"&amp;入力!E14)</f>
        <v/>
      </c>
      <c r="D13" s="264"/>
      <c r="E13" s="264"/>
      <c r="F13" s="264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54"/>
      <c r="B14" s="254"/>
      <c r="C14" s="265"/>
      <c r="D14" s="266"/>
      <c r="E14" s="266"/>
      <c r="F14" s="266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54" t="s">
        <v>100</v>
      </c>
      <c r="B15" s="254"/>
      <c r="C15" s="263" t="str">
        <f>IF(入力!C16="","",入力!C16&amp;"　"&amp;入力!E16)</f>
        <v>高名　晴久</v>
      </c>
      <c r="D15" s="264"/>
      <c r="E15" s="264"/>
      <c r="F15" s="255" t="s">
        <v>101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54"/>
      <c r="B16" s="254"/>
      <c r="C16" s="265"/>
      <c r="D16" s="266"/>
      <c r="E16" s="266"/>
      <c r="F16" s="256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 ht="14.45" customHeight="1">
      <c r="A17" s="254" t="s">
        <v>57</v>
      </c>
      <c r="B17" s="254"/>
      <c r="C17" s="257" t="str">
        <f>IF(入力!C17="","",入力!C17&amp;"　"&amp;入力!E17)</f>
        <v>安房郡鋸南町竜島911-12　</v>
      </c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</row>
    <row r="18" spans="1:15" ht="14.45" customHeight="1">
      <c r="A18" s="254"/>
      <c r="B18" s="254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</row>
    <row r="19" spans="1:15" ht="14.45" customHeight="1">
      <c r="A19" s="254" t="s">
        <v>58</v>
      </c>
      <c r="B19" s="254"/>
      <c r="C19" s="257" t="str">
        <f>IF(入力!C19="","",入力!C19&amp;"　"&amp;入力!E19)</f>
        <v>0470-55-2716　</v>
      </c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</row>
    <row r="20" spans="1:15" ht="14.45" customHeight="1">
      <c r="A20" s="254"/>
      <c r="B20" s="254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</row>
    <row r="21" spans="1:15" ht="14.45" customHeight="1">
      <c r="A21" s="254" t="s">
        <v>59</v>
      </c>
      <c r="B21" s="254"/>
      <c r="C21" s="257" t="str">
        <f>IF(入力!C21="","",入力!C21&amp;"－"&amp;入力!E21&amp;"－"&amp;入力!G21)</f>
        <v>90－2334－2495</v>
      </c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</row>
    <row r="22" spans="1:15" ht="14.45" customHeight="1">
      <c r="A22" s="254"/>
      <c r="B22" s="254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</row>
    <row r="23" spans="1:15">
      <c r="A23" s="254"/>
      <c r="B23" s="254" t="s">
        <v>61</v>
      </c>
      <c r="C23" s="254" t="s">
        <v>102</v>
      </c>
      <c r="D23" s="254"/>
      <c r="E23" s="254"/>
      <c r="F23" s="254"/>
      <c r="G23" s="254" t="s">
        <v>64</v>
      </c>
      <c r="H23" s="254"/>
      <c r="I23" s="254" t="s">
        <v>65</v>
      </c>
      <c r="J23" s="254"/>
      <c r="K23" s="254"/>
      <c r="L23" s="254"/>
      <c r="M23" s="254" t="s">
        <v>66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5" customHeight="1">
      <c r="A25" s="254">
        <v>1</v>
      </c>
      <c r="B25" s="254" t="str">
        <f>IF(入力!B25="","",入力!B25)</f>
        <v>①</v>
      </c>
      <c r="C25" s="263" t="str">
        <f>IF(入力!C26="","",入力!C26&amp;"　"&amp;入力!E26)</f>
        <v>庄司　美咲</v>
      </c>
      <c r="D25" s="264"/>
      <c r="E25" s="264"/>
      <c r="F25" s="264"/>
      <c r="G25" s="254">
        <f>IF(入力!G25="","",入力!G25)</f>
        <v>5</v>
      </c>
      <c r="H25" s="254" t="str">
        <f>IF(入力!H25="","",入力!H25)</f>
        <v/>
      </c>
      <c r="I25" s="254" t="str">
        <f>IF(入力!I25="","",入力!I25)</f>
        <v>鋸南町立鋸南小学校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515530262</v>
      </c>
      <c r="N25" s="254" t="str">
        <f>IF(入力!N25="","",入力!N25)</f>
        <v/>
      </c>
      <c r="O25" s="254" t="str">
        <f>IF(入力!O25="","",入力!O25)</f>
        <v/>
      </c>
    </row>
    <row r="26" spans="1:15" ht="15" customHeight="1">
      <c r="A26" s="254"/>
      <c r="B26" s="254"/>
      <c r="C26" s="265"/>
      <c r="D26" s="266"/>
      <c r="E26" s="266"/>
      <c r="F26" s="266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5" customHeight="1">
      <c r="A27" s="254">
        <v>2</v>
      </c>
      <c r="B27" s="254">
        <f>IF(入力!B27="","",入力!B27)</f>
        <v>2</v>
      </c>
      <c r="C27" s="263" t="str">
        <f>IF(入力!C28="","",入力!C28&amp;"　"&amp;入力!E28)</f>
        <v>富永　怜央奈</v>
      </c>
      <c r="D27" s="264"/>
      <c r="E27" s="264"/>
      <c r="F27" s="264"/>
      <c r="G27" s="254">
        <f>IF(入力!G27="","",入力!G27)</f>
        <v>4</v>
      </c>
      <c r="H27" s="254" t="str">
        <f>IF(入力!H27="","",入力!H27)</f>
        <v/>
      </c>
      <c r="I27" s="254" t="str">
        <f>IF(入力!I27="","",入力!I27)</f>
        <v>鋸南町立鋸南小学校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516088301</v>
      </c>
      <c r="N27" s="254" t="str">
        <f>IF(入力!N27="","",入力!N27)</f>
        <v/>
      </c>
      <c r="O27" s="254" t="str">
        <f>IF(入力!O27="","",入力!O27)</f>
        <v/>
      </c>
    </row>
    <row r="28" spans="1:15" ht="15" customHeight="1">
      <c r="A28" s="254"/>
      <c r="B28" s="254"/>
      <c r="C28" s="265"/>
      <c r="D28" s="266"/>
      <c r="E28" s="266"/>
      <c r="F28" s="266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5" customHeight="1">
      <c r="A29" s="254">
        <v>3</v>
      </c>
      <c r="B29" s="254">
        <f>IF(入力!B29="","",入力!B29)</f>
        <v>3</v>
      </c>
      <c r="C29" s="263" t="str">
        <f>IF(入力!C30="","",入力!C30&amp;"　"&amp;入力!E30)</f>
        <v>三堀　紗希</v>
      </c>
      <c r="D29" s="264"/>
      <c r="E29" s="264"/>
      <c r="F29" s="264"/>
      <c r="G29" s="254">
        <f>IF(入力!G29="","",入力!G29)</f>
        <v>4</v>
      </c>
      <c r="H29" s="254" t="str">
        <f>IF(入力!H29="","",入力!H29)</f>
        <v/>
      </c>
      <c r="I29" s="254" t="str">
        <f>IF(入力!I29="","",入力!I29)</f>
        <v>鋸南町立鋸南小学校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516088007</v>
      </c>
      <c r="N29" s="254" t="str">
        <f>IF(入力!N29="","",入力!N29)</f>
        <v/>
      </c>
      <c r="O29" s="254" t="str">
        <f>IF(入力!O29="","",入力!O29)</f>
        <v/>
      </c>
    </row>
    <row r="30" spans="1:15" ht="15" customHeight="1">
      <c r="A30" s="254"/>
      <c r="B30" s="254"/>
      <c r="C30" s="265"/>
      <c r="D30" s="266"/>
      <c r="E30" s="266"/>
      <c r="F30" s="266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5" customHeight="1">
      <c r="A31" s="254">
        <v>4</v>
      </c>
      <c r="B31" s="254">
        <f>IF(入力!B31="","",入力!B31)</f>
        <v>4</v>
      </c>
      <c r="C31" s="263" t="str">
        <f>IF(入力!C32="","",入力!C32&amp;"　"&amp;入力!E32)</f>
        <v>鈴木　光</v>
      </c>
      <c r="D31" s="264"/>
      <c r="E31" s="264"/>
      <c r="F31" s="264"/>
      <c r="G31" s="254">
        <f>IF(入力!G31="","",入力!G31)</f>
        <v>3</v>
      </c>
      <c r="H31" s="254" t="str">
        <f>IF(入力!H31="","",入力!H31)</f>
        <v/>
      </c>
      <c r="I31" s="254" t="str">
        <f>IF(入力!I31="","",入力!I31)</f>
        <v>鋸南町立鋸南小学校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514930659</v>
      </c>
      <c r="N31" s="254" t="str">
        <f>IF(入力!N31="","",入力!N31)</f>
        <v/>
      </c>
      <c r="O31" s="254" t="str">
        <f>IF(入力!O31="","",入力!O31)</f>
        <v/>
      </c>
    </row>
    <row r="32" spans="1:15" ht="15" customHeight="1">
      <c r="A32" s="254"/>
      <c r="B32" s="254"/>
      <c r="C32" s="265"/>
      <c r="D32" s="266"/>
      <c r="E32" s="266"/>
      <c r="F32" s="266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5" customHeight="1">
      <c r="A33" s="254">
        <v>5</v>
      </c>
      <c r="B33" s="254">
        <f>IF(入力!B33="","",入力!B33)</f>
        <v>5</v>
      </c>
      <c r="C33" s="263" t="str">
        <f>IF(入力!C34="","",入力!C34&amp;"　"&amp;入力!E34)</f>
        <v>大胡　夏織</v>
      </c>
      <c r="D33" s="264"/>
      <c r="E33" s="264"/>
      <c r="F33" s="264"/>
      <c r="G33" s="254">
        <f>IF(入力!G33="","",入力!G33)</f>
        <v>3</v>
      </c>
      <c r="H33" s="254" t="str">
        <f>IF(入力!H33="","",入力!H33)</f>
        <v/>
      </c>
      <c r="I33" s="254" t="str">
        <f>IF(入力!I33="","",入力!I33)</f>
        <v>鋸南町立鋸南小学校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514930668</v>
      </c>
      <c r="N33" s="254" t="str">
        <f>IF(入力!N33="","",入力!N33)</f>
        <v/>
      </c>
      <c r="O33" s="254" t="str">
        <f>IF(入力!O33="","",入力!O33)</f>
        <v/>
      </c>
    </row>
    <row r="34" spans="1:15" ht="15" customHeight="1">
      <c r="A34" s="254"/>
      <c r="B34" s="254"/>
      <c r="C34" s="265"/>
      <c r="D34" s="266"/>
      <c r="E34" s="266"/>
      <c r="F34" s="266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5" customHeight="1">
      <c r="A35" s="254">
        <v>6</v>
      </c>
      <c r="B35" s="254">
        <f>IF(入力!B35="","",入力!B35)</f>
        <v>6</v>
      </c>
      <c r="C35" s="263" t="str">
        <f>IF(入力!C36="","",入力!C36&amp;"　"&amp;入力!E36)</f>
        <v>三堀　結香</v>
      </c>
      <c r="D35" s="264"/>
      <c r="E35" s="264"/>
      <c r="F35" s="264"/>
      <c r="G35" s="254">
        <f>IF(入力!G35="","",入力!G35)</f>
        <v>3</v>
      </c>
      <c r="H35" s="254" t="str">
        <f>IF(入力!H35="","",入力!H35)</f>
        <v/>
      </c>
      <c r="I35" s="254" t="str">
        <f>IF(入力!I35="","",入力!I35)</f>
        <v>鋸南町立鋸南小学校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516088168</v>
      </c>
      <c r="N35" s="254" t="str">
        <f>IF(入力!N35="","",入力!N35)</f>
        <v/>
      </c>
      <c r="O35" s="254" t="str">
        <f>IF(入力!O35="","",入力!O35)</f>
        <v/>
      </c>
    </row>
    <row r="36" spans="1:15" ht="15" customHeight="1">
      <c r="A36" s="254"/>
      <c r="B36" s="254"/>
      <c r="C36" s="265"/>
      <c r="D36" s="266"/>
      <c r="E36" s="266"/>
      <c r="F36" s="266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5" customHeight="1">
      <c r="A37" s="254">
        <v>7</v>
      </c>
      <c r="B37" s="254">
        <f>IF(入力!B37="","",入力!B37)</f>
        <v>7</v>
      </c>
      <c r="C37" s="263" t="str">
        <f>IF(入力!C38="","",入力!C38&amp;"　"&amp;入力!E38)</f>
        <v>川﨑　由奈</v>
      </c>
      <c r="D37" s="264"/>
      <c r="E37" s="264"/>
      <c r="F37" s="264"/>
      <c r="G37" s="254">
        <f>IF(入力!G37="","",入力!G37)</f>
        <v>3</v>
      </c>
      <c r="H37" s="254" t="str">
        <f>IF(入力!H37="","",入力!H37)</f>
        <v/>
      </c>
      <c r="I37" s="254" t="str">
        <f>IF(入力!I37="","",入力!I37)</f>
        <v>鋸南町立鋸南小学校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518617134</v>
      </c>
      <c r="N37" s="254" t="str">
        <f>IF(入力!N37="","",入力!N37)</f>
        <v/>
      </c>
      <c r="O37" s="254" t="str">
        <f>IF(入力!O37="","",入力!O37)</f>
        <v/>
      </c>
    </row>
    <row r="38" spans="1:15" ht="15" customHeight="1">
      <c r="A38" s="254"/>
      <c r="B38" s="254"/>
      <c r="C38" s="265"/>
      <c r="D38" s="266"/>
      <c r="E38" s="266"/>
      <c r="F38" s="266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5" customHeight="1">
      <c r="A39" s="254">
        <v>8</v>
      </c>
      <c r="B39" s="254" t="str">
        <f>IF(入力!B39="","",入力!B39)</f>
        <v/>
      </c>
      <c r="C39" s="263" t="str">
        <f>IF(入力!C40="","",入力!C40&amp;"　"&amp;入力!E40)</f>
        <v/>
      </c>
      <c r="D39" s="264"/>
      <c r="E39" s="264"/>
      <c r="F39" s="264"/>
      <c r="G39" s="254" t="str">
        <f>IF(入力!G39="","",入力!G39)</f>
        <v/>
      </c>
      <c r="H39" s="254" t="str">
        <f>IF(入力!H39="","",入力!H39)</f>
        <v/>
      </c>
      <c r="I39" s="254" t="str">
        <f>IF(入力!I39="","",入力!I39)</f>
        <v/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 t="str">
        <f>IF(入力!M39="","",入力!M39)</f>
        <v/>
      </c>
      <c r="N39" s="254" t="str">
        <f>IF(入力!N39="","",入力!N39)</f>
        <v/>
      </c>
      <c r="O39" s="254" t="str">
        <f>IF(入力!O39="","",入力!O39)</f>
        <v/>
      </c>
    </row>
    <row r="40" spans="1:15" ht="15" customHeight="1">
      <c r="A40" s="254"/>
      <c r="B40" s="254"/>
      <c r="C40" s="265"/>
      <c r="D40" s="266"/>
      <c r="E40" s="266"/>
      <c r="F40" s="266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5" customHeight="1">
      <c r="A41" s="254">
        <v>9</v>
      </c>
      <c r="B41" s="254" t="str">
        <f>IF(入力!B41="","",入力!B41)</f>
        <v/>
      </c>
      <c r="C41" s="263" t="str">
        <f>IF(入力!C42="","",入力!C42&amp;"　"&amp;入力!E42)</f>
        <v/>
      </c>
      <c r="D41" s="264"/>
      <c r="E41" s="264"/>
      <c r="F41" s="264"/>
      <c r="G41" s="254" t="str">
        <f>IF(入力!G41="","",入力!G41)</f>
        <v/>
      </c>
      <c r="H41" s="254" t="str">
        <f>IF(入力!H41="","",入力!H41)</f>
        <v/>
      </c>
      <c r="I41" s="254" t="str">
        <f>IF(入力!I41="","",入力!I41)</f>
        <v/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 t="str">
        <f>IF(入力!M41="","",入力!M41)</f>
        <v/>
      </c>
      <c r="N41" s="254" t="str">
        <f>IF(入力!N41="","",入力!N41)</f>
        <v/>
      </c>
      <c r="O41" s="254" t="str">
        <f>IF(入力!O41="","",入力!O41)</f>
        <v/>
      </c>
    </row>
    <row r="42" spans="1:15" ht="15" customHeight="1">
      <c r="A42" s="254"/>
      <c r="B42" s="254"/>
      <c r="C42" s="265"/>
      <c r="D42" s="266"/>
      <c r="E42" s="266"/>
      <c r="F42" s="266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5" customHeight="1">
      <c r="A43" s="254">
        <v>10</v>
      </c>
      <c r="B43" s="254" t="str">
        <f>IF(入力!B43="","",入力!B43)</f>
        <v/>
      </c>
      <c r="C43" s="263" t="str">
        <f>IF(入力!C44="","",入力!C44&amp;"　"&amp;入力!E44)</f>
        <v/>
      </c>
      <c r="D43" s="264"/>
      <c r="E43" s="264"/>
      <c r="F43" s="264"/>
      <c r="G43" s="254" t="str">
        <f>IF(入力!G43="","",入力!G43)</f>
        <v/>
      </c>
      <c r="H43" s="254" t="str">
        <f>IF(入力!H43="","",入力!H43)</f>
        <v/>
      </c>
      <c r="I43" s="254" t="str">
        <f>IF(入力!I43="","",入力!I43)</f>
        <v/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 t="str">
        <f>IF(入力!M43="","",入力!M43)</f>
        <v/>
      </c>
      <c r="N43" s="254" t="str">
        <f>IF(入力!N43="","",入力!N43)</f>
        <v/>
      </c>
      <c r="O43" s="254" t="str">
        <f>IF(入力!O43="","",入力!O43)</f>
        <v/>
      </c>
    </row>
    <row r="44" spans="1:15" ht="15" customHeight="1">
      <c r="A44" s="254"/>
      <c r="B44" s="254"/>
      <c r="C44" s="265"/>
      <c r="D44" s="266"/>
      <c r="E44" s="266"/>
      <c r="F44" s="266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5" customHeight="1">
      <c r="A45" s="254">
        <v>11</v>
      </c>
      <c r="B45" s="254" t="str">
        <f>IF(入力!B45="","",入力!B45)</f>
        <v/>
      </c>
      <c r="C45" s="263" t="str">
        <f>IF(入力!C46="","",入力!C46&amp;"　"&amp;入力!E46)</f>
        <v/>
      </c>
      <c r="D45" s="264"/>
      <c r="E45" s="264"/>
      <c r="F45" s="264"/>
      <c r="G45" s="254" t="str">
        <f>IF(入力!G45="","",入力!G45)</f>
        <v/>
      </c>
      <c r="H45" s="254" t="str">
        <f>IF(入力!H45="","",入力!H45)</f>
        <v/>
      </c>
      <c r="I45" s="254" t="str">
        <f>IF(入力!I45="","",入力!I45)</f>
        <v/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 t="str">
        <f>IF(入力!M45="","",入力!M45)</f>
        <v/>
      </c>
      <c r="N45" s="254" t="str">
        <f>IF(入力!N45="","",入力!N45)</f>
        <v/>
      </c>
      <c r="O45" s="254" t="str">
        <f>IF(入力!O45="","",入力!O45)</f>
        <v/>
      </c>
    </row>
    <row r="46" spans="1:15" ht="15" customHeight="1">
      <c r="A46" s="254"/>
      <c r="B46" s="254"/>
      <c r="C46" s="265"/>
      <c r="D46" s="266"/>
      <c r="E46" s="266"/>
      <c r="F46" s="266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5" customHeight="1">
      <c r="A47" s="254">
        <v>12</v>
      </c>
      <c r="B47" s="254" t="str">
        <f>IF(入力!B47="","",入力!B47)</f>
        <v/>
      </c>
      <c r="C47" s="263" t="str">
        <f>IF(入力!C48="","",入力!C48&amp;"　"&amp;入力!E48)</f>
        <v/>
      </c>
      <c r="D47" s="264"/>
      <c r="E47" s="264"/>
      <c r="F47" s="264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5" customHeight="1">
      <c r="A48" s="254"/>
      <c r="B48" s="254"/>
      <c r="C48" s="265"/>
      <c r="D48" s="266"/>
      <c r="E48" s="266"/>
      <c r="F48" s="266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5" customHeight="1">
      <c r="A49" s="254">
        <v>13</v>
      </c>
      <c r="B49" s="254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54" t="str">
        <f>IF(入力!G49="","",入力!G49)</f>
        <v/>
      </c>
      <c r="H49" s="254" t="str">
        <f>IF(入力!H49="","",入力!H49)</f>
        <v/>
      </c>
      <c r="I49" s="254" t="str">
        <f>IF(入力!I49="","",入力!I49)</f>
        <v/>
      </c>
      <c r="J49" s="254" t="str">
        <f>IF(入力!J49="","",入力!J49)</f>
        <v/>
      </c>
      <c r="K49" s="254" t="str">
        <f>IF(入力!K49="","",入力!K49)</f>
        <v/>
      </c>
      <c r="L49" s="254" t="str">
        <f>IF(入力!L49="","",入力!L49)</f>
        <v/>
      </c>
      <c r="M49" s="254" t="str">
        <f>IF(入力!M49="","",入力!M49)</f>
        <v/>
      </c>
      <c r="N49" s="254" t="str">
        <f>IF(入力!N49="","",入力!N49)</f>
        <v/>
      </c>
      <c r="O49" s="254" t="str">
        <f>IF(入力!O49="","",入力!O49)</f>
        <v/>
      </c>
    </row>
    <row r="50" spans="1:15" ht="15" customHeight="1">
      <c r="A50" s="254"/>
      <c r="B50" s="254"/>
      <c r="C50" s="265"/>
      <c r="D50" s="266"/>
      <c r="E50" s="266"/>
      <c r="F50" s="266"/>
      <c r="G50" s="254"/>
      <c r="H50" s="254"/>
      <c r="I50" s="254"/>
      <c r="J50" s="254"/>
      <c r="K50" s="254"/>
      <c r="L50" s="254"/>
      <c r="M50" s="254"/>
      <c r="N50" s="254"/>
      <c r="O50" s="254"/>
    </row>
    <row r="51" spans="1:15" ht="15" customHeight="1">
      <c r="A51" s="254">
        <v>14</v>
      </c>
      <c r="B51" s="254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54" t="str">
        <f>IF(入力!G51="","",入力!G51)</f>
        <v/>
      </c>
      <c r="H51" s="254" t="str">
        <f>IF(入力!H51="","",入力!H51)</f>
        <v/>
      </c>
      <c r="I51" s="254" t="str">
        <f>IF(入力!I51="","",入力!I51)</f>
        <v/>
      </c>
      <c r="J51" s="254" t="str">
        <f>IF(入力!J51="","",入力!J51)</f>
        <v/>
      </c>
      <c r="K51" s="254" t="str">
        <f>IF(入力!K51="","",入力!K51)</f>
        <v/>
      </c>
      <c r="L51" s="254" t="str">
        <f>IF(入力!L51="","",入力!L51)</f>
        <v/>
      </c>
      <c r="M51" s="254" t="str">
        <f>IF(入力!M51="","",入力!M51)</f>
        <v/>
      </c>
      <c r="N51" s="254" t="str">
        <f>IF(入力!N51="","",入力!N51)</f>
        <v/>
      </c>
      <c r="O51" s="254" t="str">
        <f>IF(入力!O51="","",入力!O51)</f>
        <v/>
      </c>
    </row>
    <row r="52" spans="1:15" ht="15.75" customHeight="1">
      <c r="A52" s="254"/>
      <c r="B52" s="254"/>
      <c r="C52" s="265"/>
      <c r="D52" s="266"/>
      <c r="E52" s="266"/>
      <c r="F52" s="266"/>
      <c r="G52" s="254"/>
      <c r="H52" s="254"/>
      <c r="I52" s="254"/>
      <c r="J52" s="254"/>
      <c r="K52" s="254"/>
      <c r="L52" s="254"/>
      <c r="M52" s="254"/>
      <c r="N52" s="254"/>
      <c r="O52" s="254"/>
    </row>
    <row r="53" spans="1:15">
      <c r="A53" s="254"/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</row>
    <row r="54" spans="1:15">
      <c r="A54" s="254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</row>
  </sheetData>
  <sheetProtection sheet="1"/>
  <mergeCells count="129">
    <mergeCell ref="C41:F42"/>
    <mergeCell ref="C37:F38"/>
    <mergeCell ref="G39:H40"/>
    <mergeCell ref="I39:L40"/>
    <mergeCell ref="M39:O40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A53:O54"/>
    <mergeCell ref="G51:H52"/>
    <mergeCell ref="I51:L52"/>
    <mergeCell ref="M51:O52"/>
    <mergeCell ref="C45:F46"/>
    <mergeCell ref="C43:F44"/>
    <mergeCell ref="G43:H44"/>
    <mergeCell ref="I43:L44"/>
    <mergeCell ref="M43:O44"/>
    <mergeCell ref="G45:H46"/>
    <mergeCell ref="I45:L46"/>
    <mergeCell ref="M45:O46"/>
    <mergeCell ref="M49:O50"/>
    <mergeCell ref="C47:F48"/>
    <mergeCell ref="G47:H48"/>
    <mergeCell ref="I47:L48"/>
    <mergeCell ref="M47:O48"/>
    <mergeCell ref="C51:F52"/>
    <mergeCell ref="C49:F50"/>
    <mergeCell ref="G49:H50"/>
    <mergeCell ref="I49:L50"/>
    <mergeCell ref="C29:F30"/>
    <mergeCell ref="G29:H30"/>
    <mergeCell ref="C27:F28"/>
    <mergeCell ref="G27:H28"/>
    <mergeCell ref="I23:L24"/>
    <mergeCell ref="M23:O24"/>
    <mergeCell ref="C25:F26"/>
    <mergeCell ref="G25:H26"/>
    <mergeCell ref="C39:F40"/>
    <mergeCell ref="G37:H38"/>
    <mergeCell ref="I33:L34"/>
    <mergeCell ref="M33:O34"/>
    <mergeCell ref="C31:F32"/>
    <mergeCell ref="G31:H32"/>
    <mergeCell ref="I31:L32"/>
    <mergeCell ref="M31:O32"/>
    <mergeCell ref="G33:H34"/>
    <mergeCell ref="C33:F34"/>
    <mergeCell ref="B51:B52"/>
    <mergeCell ref="F15:F16"/>
    <mergeCell ref="B41:B42"/>
    <mergeCell ref="B43:B44"/>
    <mergeCell ref="B45:B46"/>
    <mergeCell ref="B47:B48"/>
    <mergeCell ref="B49:B50"/>
    <mergeCell ref="A49:A50"/>
    <mergeCell ref="A51:A52"/>
    <mergeCell ref="A41:A42"/>
    <mergeCell ref="A43:A44"/>
    <mergeCell ref="A45:A46"/>
    <mergeCell ref="A47:A48"/>
    <mergeCell ref="A35:A36"/>
    <mergeCell ref="A21:B22"/>
    <mergeCell ref="C21:O22"/>
    <mergeCell ref="I25:L26"/>
    <mergeCell ref="M25:O26"/>
    <mergeCell ref="C23:F24"/>
    <mergeCell ref="G23:H24"/>
    <mergeCell ref="A19:B20"/>
    <mergeCell ref="C19:O20"/>
    <mergeCell ref="A15:B16"/>
    <mergeCell ref="I29:L30"/>
    <mergeCell ref="A37:A38"/>
    <mergeCell ref="A39:A40"/>
    <mergeCell ref="A25:A26"/>
    <mergeCell ref="A27:A28"/>
    <mergeCell ref="A29:A30"/>
    <mergeCell ref="A31:A32"/>
    <mergeCell ref="A33:A34"/>
    <mergeCell ref="J9:L10"/>
    <mergeCell ref="M9:O10"/>
    <mergeCell ref="M11:O12"/>
    <mergeCell ref="A17:B18"/>
    <mergeCell ref="C17:O18"/>
    <mergeCell ref="G15:O16"/>
    <mergeCell ref="C15:E16"/>
    <mergeCell ref="A11:B12"/>
    <mergeCell ref="C11:F12"/>
    <mergeCell ref="G11:I12"/>
    <mergeCell ref="J11:L12"/>
    <mergeCell ref="A13:B14"/>
    <mergeCell ref="C13:F14"/>
    <mergeCell ref="G13:O14"/>
    <mergeCell ref="M29:O30"/>
    <mergeCell ref="I27:L28"/>
    <mergeCell ref="M27:O28"/>
    <mergeCell ref="B39:B40"/>
    <mergeCell ref="B23:B24"/>
    <mergeCell ref="B25:B26"/>
    <mergeCell ref="B27:B28"/>
    <mergeCell ref="B29:B30"/>
    <mergeCell ref="B31:B32"/>
    <mergeCell ref="B33:B34"/>
    <mergeCell ref="B35:B36"/>
    <mergeCell ref="B37:B38"/>
    <mergeCell ref="A1:O1"/>
    <mergeCell ref="J5:O5"/>
    <mergeCell ref="G6:I6"/>
    <mergeCell ref="J6:L6"/>
    <mergeCell ref="M6:O6"/>
    <mergeCell ref="A23:A24"/>
    <mergeCell ref="C4:I5"/>
    <mergeCell ref="A9:B10"/>
    <mergeCell ref="C9:F10"/>
    <mergeCell ref="G9:I10"/>
    <mergeCell ref="A2:B3"/>
    <mergeCell ref="C2:I3"/>
    <mergeCell ref="J2:O3"/>
    <mergeCell ref="J7:L8"/>
    <mergeCell ref="M7:O8"/>
    <mergeCell ref="A6:B8"/>
    <mergeCell ref="C6:F8"/>
    <mergeCell ref="A4:B5"/>
    <mergeCell ref="G7:I8"/>
  </mergeCells>
  <phoneticPr fontId="33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19" t="s">
        <v>147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</row>
    <row r="2" spans="1:15" ht="14.45" customHeight="1">
      <c r="A2" s="254" t="s">
        <v>97</v>
      </c>
      <c r="B2" s="254"/>
      <c r="C2" s="257" t="str">
        <f>IF(入力!C3="","",入力!C3)</f>
        <v>鋸南ウェーブ</v>
      </c>
      <c r="D2" s="257"/>
      <c r="E2" s="257"/>
      <c r="F2" s="257"/>
      <c r="G2" s="257"/>
      <c r="H2" s="257"/>
      <c r="I2" s="257"/>
      <c r="J2" s="254" t="str">
        <f>IF(入力!J3="","",入力!J3)</f>
        <v>女子</v>
      </c>
      <c r="K2" s="254"/>
      <c r="L2" s="254"/>
      <c r="M2" s="254"/>
      <c r="N2" s="254"/>
      <c r="O2" s="254"/>
    </row>
    <row r="3" spans="1:15" ht="14.45" customHeight="1">
      <c r="A3" s="254"/>
      <c r="B3" s="254"/>
      <c r="C3" s="257"/>
      <c r="D3" s="257"/>
      <c r="E3" s="257"/>
      <c r="F3" s="257"/>
      <c r="G3" s="257"/>
      <c r="H3" s="257"/>
      <c r="I3" s="257"/>
      <c r="J3" s="254"/>
      <c r="K3" s="254"/>
      <c r="L3" s="254"/>
      <c r="M3" s="254"/>
      <c r="N3" s="254"/>
      <c r="O3" s="254"/>
    </row>
    <row r="4" spans="1:15" ht="15" customHeight="1">
      <c r="A4" s="254" t="s">
        <v>98</v>
      </c>
      <c r="B4" s="254"/>
      <c r="C4" s="259">
        <f>IF(入力!C4="","",IF(入力!C5="",入力!C4,入力!C4&amp;"　　"&amp;入力!C5))</f>
        <v>431352547</v>
      </c>
      <c r="D4" s="260"/>
      <c r="E4" s="260"/>
      <c r="F4" s="260"/>
      <c r="G4" s="260"/>
      <c r="H4" s="260"/>
      <c r="I4" s="260"/>
      <c r="J4" s="3"/>
      <c r="K4" s="3"/>
      <c r="L4" s="3"/>
      <c r="M4" s="3"/>
      <c r="N4" s="3"/>
      <c r="O4" s="4"/>
    </row>
    <row r="5" spans="1:15" ht="15" customHeight="1">
      <c r="A5" s="254"/>
      <c r="B5" s="254"/>
      <c r="C5" s="261"/>
      <c r="D5" s="262"/>
      <c r="E5" s="262"/>
      <c r="F5" s="262"/>
      <c r="G5" s="262"/>
      <c r="H5" s="262"/>
      <c r="I5" s="262"/>
      <c r="J5" s="251" t="s">
        <v>99</v>
      </c>
      <c r="K5" s="251"/>
      <c r="L5" s="251"/>
      <c r="M5" s="251"/>
      <c r="N5" s="251"/>
      <c r="O5" s="252"/>
    </row>
    <row r="6" spans="1:15" ht="12" customHeight="1">
      <c r="A6" s="254" t="s">
        <v>25</v>
      </c>
      <c r="B6" s="254"/>
      <c r="C6" s="263" t="str">
        <f>IF(入力!C8="","",入力!C8&amp;"　"&amp;入力!E8)</f>
        <v>高名　晴久</v>
      </c>
      <c r="D6" s="264"/>
      <c r="E6" s="264"/>
      <c r="F6" s="264"/>
      <c r="G6" s="253" t="s">
        <v>28</v>
      </c>
      <c r="H6" s="253"/>
      <c r="I6" s="253"/>
      <c r="J6" s="253" t="s">
        <v>29</v>
      </c>
      <c r="K6" s="253"/>
      <c r="L6" s="253"/>
      <c r="M6" s="253" t="s">
        <v>30</v>
      </c>
      <c r="N6" s="253"/>
      <c r="O6" s="253"/>
    </row>
    <row r="7" spans="1:15" ht="13.5" customHeight="1">
      <c r="A7" s="254"/>
      <c r="B7" s="254"/>
      <c r="C7" s="267"/>
      <c r="D7" s="268"/>
      <c r="E7" s="268"/>
      <c r="F7" s="268"/>
      <c r="G7" s="258">
        <f>IF(入力!G7="","",入力!G7)</f>
        <v>507314236</v>
      </c>
      <c r="H7" s="258"/>
      <c r="I7" s="258"/>
      <c r="J7" s="258">
        <f>IF(入力!J7="","",入力!J7)</f>
        <v>294088</v>
      </c>
      <c r="K7" s="258"/>
      <c r="L7" s="258"/>
      <c r="M7" s="258">
        <f>IF(入力!M7="","",入力!M7)</f>
        <v>431258</v>
      </c>
      <c r="N7" s="258"/>
      <c r="O7" s="258"/>
    </row>
    <row r="8" spans="1:15" ht="13.5" customHeight="1">
      <c r="A8" s="254"/>
      <c r="B8" s="254"/>
      <c r="C8" s="265"/>
      <c r="D8" s="266"/>
      <c r="E8" s="266"/>
      <c r="F8" s="266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5" customHeight="1">
      <c r="A9" s="254" t="s">
        <v>48</v>
      </c>
      <c r="B9" s="254"/>
      <c r="C9" s="263" t="str">
        <f>IF(入力!C10="","",入力!C10&amp;"　"&amp;入力!E10)</f>
        <v>三堀　隆男</v>
      </c>
      <c r="D9" s="264"/>
      <c r="E9" s="264"/>
      <c r="F9" s="264"/>
      <c r="G9" s="258">
        <f>IF(入力!G9="","",入力!G9)</f>
        <v>518206437</v>
      </c>
      <c r="H9" s="258"/>
      <c r="I9" s="258"/>
      <c r="J9" s="258" t="str">
        <f>IF(入力!J9="","",入力!J9)</f>
        <v/>
      </c>
      <c r="K9" s="258"/>
      <c r="L9" s="258"/>
      <c r="M9" s="258" t="str">
        <f>IF(入力!M9="","",入力!M9)</f>
        <v/>
      </c>
      <c r="N9" s="258"/>
      <c r="O9" s="258"/>
    </row>
    <row r="10" spans="1:15" ht="14.45" customHeight="1">
      <c r="A10" s="254"/>
      <c r="B10" s="254"/>
      <c r="C10" s="265"/>
      <c r="D10" s="266"/>
      <c r="E10" s="266"/>
      <c r="F10" s="266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5" customHeight="1">
      <c r="A11" s="254" t="s">
        <v>49</v>
      </c>
      <c r="B11" s="254"/>
      <c r="C11" s="263" t="str">
        <f>IF(入力!C12="","",入力!C12&amp;"　"&amp;入力!E12)</f>
        <v>高名　じゅん</v>
      </c>
      <c r="D11" s="264"/>
      <c r="E11" s="264"/>
      <c r="F11" s="264"/>
      <c r="G11" s="258">
        <f>IF(入力!G11="","",入力!G11)</f>
        <v>513277588</v>
      </c>
      <c r="H11" s="258"/>
      <c r="I11" s="258"/>
      <c r="J11" s="258" t="str">
        <f>IF(入力!J11="","",入力!J11)</f>
        <v/>
      </c>
      <c r="K11" s="258"/>
      <c r="L11" s="258"/>
      <c r="M11" s="258" t="str">
        <f>IF(入力!M11="","",入力!M11)</f>
        <v/>
      </c>
      <c r="N11" s="258"/>
      <c r="O11" s="258"/>
    </row>
    <row r="12" spans="1:15" ht="14.45" customHeight="1">
      <c r="A12" s="254"/>
      <c r="B12" s="254"/>
      <c r="C12" s="265"/>
      <c r="D12" s="266"/>
      <c r="E12" s="266"/>
      <c r="F12" s="266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>
      <c r="A13" s="254" t="s">
        <v>52</v>
      </c>
      <c r="B13" s="254"/>
      <c r="C13" s="263" t="str">
        <f>IF(入力!C14="","",入力!C14&amp;"　"&amp;入力!E14)</f>
        <v/>
      </c>
      <c r="D13" s="264"/>
      <c r="E13" s="264"/>
      <c r="F13" s="264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54"/>
      <c r="B14" s="254"/>
      <c r="C14" s="265"/>
      <c r="D14" s="266"/>
      <c r="E14" s="266"/>
      <c r="F14" s="266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54" t="s">
        <v>100</v>
      </c>
      <c r="B15" s="254"/>
      <c r="C15" s="263" t="str">
        <f>IF(入力!C16="","",入力!C16&amp;"　"&amp;入力!E16)</f>
        <v>高名　晴久</v>
      </c>
      <c r="D15" s="264"/>
      <c r="E15" s="264"/>
      <c r="F15" s="255" t="s">
        <v>101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54"/>
      <c r="B16" s="254"/>
      <c r="C16" s="265"/>
      <c r="D16" s="266"/>
      <c r="E16" s="266"/>
      <c r="F16" s="256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 ht="14.45" customHeight="1">
      <c r="A17" s="254" t="s">
        <v>57</v>
      </c>
      <c r="B17" s="254"/>
      <c r="C17" s="257" t="str">
        <f>IF(入力!C17="","",入力!C17&amp;"　"&amp;入力!E17)</f>
        <v>安房郡鋸南町竜島911-12　</v>
      </c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</row>
    <row r="18" spans="1:15" ht="14.45" customHeight="1">
      <c r="A18" s="254"/>
      <c r="B18" s="254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</row>
    <row r="19" spans="1:15" ht="14.45" customHeight="1">
      <c r="A19" s="254" t="s">
        <v>58</v>
      </c>
      <c r="B19" s="254"/>
      <c r="C19" s="257" t="str">
        <f>IF(入力!C19="","",入力!C19&amp;"　"&amp;入力!E19)</f>
        <v>0470-55-2716　</v>
      </c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</row>
    <row r="20" spans="1:15" ht="14.45" customHeight="1">
      <c r="A20" s="254"/>
      <c r="B20" s="254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</row>
    <row r="21" spans="1:15" ht="14.45" customHeight="1">
      <c r="A21" s="254" t="s">
        <v>59</v>
      </c>
      <c r="B21" s="254"/>
      <c r="C21" s="257" t="str">
        <f>IF(入力!C21="","",入力!C21&amp;"－"&amp;入力!E21&amp;"－"&amp;入力!G21)</f>
        <v>90－2334－2495</v>
      </c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</row>
    <row r="22" spans="1:15" ht="14.45" customHeight="1">
      <c r="A22" s="254"/>
      <c r="B22" s="254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</row>
    <row r="23" spans="1:15">
      <c r="A23" s="254"/>
      <c r="B23" s="254" t="s">
        <v>61</v>
      </c>
      <c r="C23" s="254" t="s">
        <v>102</v>
      </c>
      <c r="D23" s="254"/>
      <c r="E23" s="254"/>
      <c r="F23" s="254"/>
      <c r="G23" s="254" t="s">
        <v>64</v>
      </c>
      <c r="H23" s="254"/>
      <c r="I23" s="254" t="s">
        <v>65</v>
      </c>
      <c r="J23" s="254"/>
      <c r="K23" s="254"/>
      <c r="L23" s="254"/>
      <c r="M23" s="254" t="s">
        <v>66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5" customHeight="1">
      <c r="A25" s="254">
        <v>1</v>
      </c>
      <c r="B25" s="254" t="str">
        <f>IF(入力!B25="","",入力!B25)</f>
        <v>①</v>
      </c>
      <c r="C25" s="263" t="str">
        <f>IF(入力!C26="","",入力!C26&amp;"　"&amp;入力!E26)</f>
        <v>庄司　美咲</v>
      </c>
      <c r="D25" s="264"/>
      <c r="E25" s="264"/>
      <c r="F25" s="264"/>
      <c r="G25" s="254">
        <f>IF(入力!G25="","",入力!G25)</f>
        <v>5</v>
      </c>
      <c r="H25" s="254" t="str">
        <f>IF(入力!H25="","",入力!H25)</f>
        <v/>
      </c>
      <c r="I25" s="254" t="str">
        <f>IF(入力!I25="","",入力!I25)</f>
        <v>鋸南町立鋸南小学校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515530262</v>
      </c>
      <c r="N25" s="254" t="str">
        <f>IF(入力!N25="","",入力!N25)</f>
        <v/>
      </c>
      <c r="O25" s="254" t="str">
        <f>IF(入力!O25="","",入力!O25)</f>
        <v/>
      </c>
    </row>
    <row r="26" spans="1:15" ht="15" customHeight="1">
      <c r="A26" s="254"/>
      <c r="B26" s="254"/>
      <c r="C26" s="265"/>
      <c r="D26" s="266"/>
      <c r="E26" s="266"/>
      <c r="F26" s="266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5" customHeight="1">
      <c r="A27" s="254">
        <v>2</v>
      </c>
      <c r="B27" s="254">
        <f>IF(入力!B27="","",入力!B27)</f>
        <v>2</v>
      </c>
      <c r="C27" s="263" t="str">
        <f>IF(入力!C28="","",入力!C28&amp;"　"&amp;入力!E28)</f>
        <v>富永　怜央奈</v>
      </c>
      <c r="D27" s="264"/>
      <c r="E27" s="264"/>
      <c r="F27" s="264"/>
      <c r="G27" s="254">
        <f>IF(入力!G27="","",入力!G27)</f>
        <v>4</v>
      </c>
      <c r="H27" s="254" t="str">
        <f>IF(入力!H27="","",入力!H27)</f>
        <v/>
      </c>
      <c r="I27" s="254" t="str">
        <f>IF(入力!I27="","",入力!I27)</f>
        <v>鋸南町立鋸南小学校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516088301</v>
      </c>
      <c r="N27" s="254" t="str">
        <f>IF(入力!N27="","",入力!N27)</f>
        <v/>
      </c>
      <c r="O27" s="254" t="str">
        <f>IF(入力!O27="","",入力!O27)</f>
        <v/>
      </c>
    </row>
    <row r="28" spans="1:15" ht="15" customHeight="1">
      <c r="A28" s="254"/>
      <c r="B28" s="254"/>
      <c r="C28" s="265"/>
      <c r="D28" s="266"/>
      <c r="E28" s="266"/>
      <c r="F28" s="266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5" customHeight="1">
      <c r="A29" s="254">
        <v>3</v>
      </c>
      <c r="B29" s="254">
        <f>IF(入力!B29="","",入力!B29)</f>
        <v>3</v>
      </c>
      <c r="C29" s="263" t="str">
        <f>IF(入力!C30="","",入力!C30&amp;"　"&amp;入力!E30)</f>
        <v>三堀　紗希</v>
      </c>
      <c r="D29" s="264"/>
      <c r="E29" s="264"/>
      <c r="F29" s="264"/>
      <c r="G29" s="254">
        <f>IF(入力!G29="","",入力!G29)</f>
        <v>4</v>
      </c>
      <c r="H29" s="254" t="str">
        <f>IF(入力!H29="","",入力!H29)</f>
        <v/>
      </c>
      <c r="I29" s="254" t="str">
        <f>IF(入力!I29="","",入力!I29)</f>
        <v>鋸南町立鋸南小学校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516088007</v>
      </c>
      <c r="N29" s="254" t="str">
        <f>IF(入力!N29="","",入力!N29)</f>
        <v/>
      </c>
      <c r="O29" s="254" t="str">
        <f>IF(入力!O29="","",入力!O29)</f>
        <v/>
      </c>
    </row>
    <row r="30" spans="1:15" ht="15" customHeight="1">
      <c r="A30" s="254"/>
      <c r="B30" s="254"/>
      <c r="C30" s="265"/>
      <c r="D30" s="266"/>
      <c r="E30" s="266"/>
      <c r="F30" s="266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5" customHeight="1">
      <c r="A31" s="254">
        <v>4</v>
      </c>
      <c r="B31" s="254">
        <f>IF(入力!B31="","",入力!B31)</f>
        <v>4</v>
      </c>
      <c r="C31" s="263" t="str">
        <f>IF(入力!C32="","",入力!C32&amp;"　"&amp;入力!E32)</f>
        <v>鈴木　光</v>
      </c>
      <c r="D31" s="264"/>
      <c r="E31" s="264"/>
      <c r="F31" s="264"/>
      <c r="G31" s="254">
        <f>IF(入力!G31="","",入力!G31)</f>
        <v>3</v>
      </c>
      <c r="H31" s="254" t="str">
        <f>IF(入力!H31="","",入力!H31)</f>
        <v/>
      </c>
      <c r="I31" s="254" t="str">
        <f>IF(入力!I31="","",入力!I31)</f>
        <v>鋸南町立鋸南小学校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514930659</v>
      </c>
      <c r="N31" s="254" t="str">
        <f>IF(入力!N31="","",入力!N31)</f>
        <v/>
      </c>
      <c r="O31" s="254" t="str">
        <f>IF(入力!O31="","",入力!O31)</f>
        <v/>
      </c>
    </row>
    <row r="32" spans="1:15" ht="15" customHeight="1">
      <c r="A32" s="254"/>
      <c r="B32" s="254"/>
      <c r="C32" s="265"/>
      <c r="D32" s="266"/>
      <c r="E32" s="266"/>
      <c r="F32" s="266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5" customHeight="1">
      <c r="A33" s="254">
        <v>5</v>
      </c>
      <c r="B33" s="254">
        <f>IF(入力!B33="","",入力!B33)</f>
        <v>5</v>
      </c>
      <c r="C33" s="263" t="str">
        <f>IF(入力!C34="","",入力!C34&amp;"　"&amp;入力!E34)</f>
        <v>大胡　夏織</v>
      </c>
      <c r="D33" s="264"/>
      <c r="E33" s="264"/>
      <c r="F33" s="264"/>
      <c r="G33" s="254">
        <f>IF(入力!G33="","",入力!G33)</f>
        <v>3</v>
      </c>
      <c r="H33" s="254" t="str">
        <f>IF(入力!H33="","",入力!H33)</f>
        <v/>
      </c>
      <c r="I33" s="254" t="str">
        <f>IF(入力!I33="","",入力!I33)</f>
        <v>鋸南町立鋸南小学校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514930668</v>
      </c>
      <c r="N33" s="254" t="str">
        <f>IF(入力!N33="","",入力!N33)</f>
        <v/>
      </c>
      <c r="O33" s="254" t="str">
        <f>IF(入力!O33="","",入力!O33)</f>
        <v/>
      </c>
    </row>
    <row r="34" spans="1:15" ht="15" customHeight="1">
      <c r="A34" s="254"/>
      <c r="B34" s="254"/>
      <c r="C34" s="265"/>
      <c r="D34" s="266"/>
      <c r="E34" s="266"/>
      <c r="F34" s="266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5" customHeight="1">
      <c r="A35" s="254">
        <v>6</v>
      </c>
      <c r="B35" s="254">
        <f>IF(入力!B35="","",入力!B35)</f>
        <v>6</v>
      </c>
      <c r="C35" s="263" t="str">
        <f>IF(入力!C36="","",入力!C36&amp;"　"&amp;入力!E36)</f>
        <v>三堀　結香</v>
      </c>
      <c r="D35" s="264"/>
      <c r="E35" s="264"/>
      <c r="F35" s="264"/>
      <c r="G35" s="254">
        <f>IF(入力!G35="","",入力!G35)</f>
        <v>3</v>
      </c>
      <c r="H35" s="254" t="str">
        <f>IF(入力!H35="","",入力!H35)</f>
        <v/>
      </c>
      <c r="I35" s="254" t="str">
        <f>IF(入力!I35="","",入力!I35)</f>
        <v>鋸南町立鋸南小学校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516088168</v>
      </c>
      <c r="N35" s="254" t="str">
        <f>IF(入力!N35="","",入力!N35)</f>
        <v/>
      </c>
      <c r="O35" s="254" t="str">
        <f>IF(入力!O35="","",入力!O35)</f>
        <v/>
      </c>
    </row>
    <row r="36" spans="1:15" ht="15" customHeight="1">
      <c r="A36" s="254"/>
      <c r="B36" s="254"/>
      <c r="C36" s="265"/>
      <c r="D36" s="266"/>
      <c r="E36" s="266"/>
      <c r="F36" s="266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5" customHeight="1">
      <c r="A37" s="254">
        <v>7</v>
      </c>
      <c r="B37" s="254">
        <f>IF(入力!B37="","",入力!B37)</f>
        <v>7</v>
      </c>
      <c r="C37" s="263" t="str">
        <f>IF(入力!C38="","",入力!C38&amp;"　"&amp;入力!E38)</f>
        <v>川﨑　由奈</v>
      </c>
      <c r="D37" s="264"/>
      <c r="E37" s="264"/>
      <c r="F37" s="264"/>
      <c r="G37" s="254">
        <f>IF(入力!G37="","",入力!G37)</f>
        <v>3</v>
      </c>
      <c r="H37" s="254" t="str">
        <f>IF(入力!H37="","",入力!H37)</f>
        <v/>
      </c>
      <c r="I37" s="254" t="str">
        <f>IF(入力!I37="","",入力!I37)</f>
        <v>鋸南町立鋸南小学校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518617134</v>
      </c>
      <c r="N37" s="254" t="str">
        <f>IF(入力!N37="","",入力!N37)</f>
        <v/>
      </c>
      <c r="O37" s="254" t="str">
        <f>IF(入力!O37="","",入力!O37)</f>
        <v/>
      </c>
    </row>
    <row r="38" spans="1:15" ht="15" customHeight="1">
      <c r="A38" s="254"/>
      <c r="B38" s="254"/>
      <c r="C38" s="265"/>
      <c r="D38" s="266"/>
      <c r="E38" s="266"/>
      <c r="F38" s="266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5" customHeight="1">
      <c r="A39" s="254">
        <v>8</v>
      </c>
      <c r="B39" s="254" t="str">
        <f>IF(入力!B39="","",入力!B39)</f>
        <v/>
      </c>
      <c r="C39" s="263" t="str">
        <f>IF(入力!C40="","",入力!C40&amp;"　"&amp;入力!E40)</f>
        <v/>
      </c>
      <c r="D39" s="264"/>
      <c r="E39" s="264"/>
      <c r="F39" s="264"/>
      <c r="G39" s="254" t="str">
        <f>IF(入力!G39="","",入力!G39)</f>
        <v/>
      </c>
      <c r="H39" s="254" t="str">
        <f>IF(入力!H39="","",入力!H39)</f>
        <v/>
      </c>
      <c r="I39" s="254" t="str">
        <f>IF(入力!I39="","",入力!I39)</f>
        <v/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 t="str">
        <f>IF(入力!M39="","",入力!M39)</f>
        <v/>
      </c>
      <c r="N39" s="254" t="str">
        <f>IF(入力!N39="","",入力!N39)</f>
        <v/>
      </c>
      <c r="O39" s="254" t="str">
        <f>IF(入力!O39="","",入力!O39)</f>
        <v/>
      </c>
    </row>
    <row r="40" spans="1:15" ht="15" customHeight="1">
      <c r="A40" s="254"/>
      <c r="B40" s="254"/>
      <c r="C40" s="265"/>
      <c r="D40" s="266"/>
      <c r="E40" s="266"/>
      <c r="F40" s="266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5" customHeight="1">
      <c r="A41" s="254">
        <v>9</v>
      </c>
      <c r="B41" s="254" t="str">
        <f>IF(入力!B41="","",入力!B41)</f>
        <v/>
      </c>
      <c r="C41" s="263" t="str">
        <f>IF(入力!C42="","",入力!C42&amp;"　"&amp;入力!E42)</f>
        <v/>
      </c>
      <c r="D41" s="264"/>
      <c r="E41" s="264"/>
      <c r="F41" s="264"/>
      <c r="G41" s="254" t="str">
        <f>IF(入力!G41="","",入力!G41)</f>
        <v/>
      </c>
      <c r="H41" s="254" t="str">
        <f>IF(入力!H41="","",入力!H41)</f>
        <v/>
      </c>
      <c r="I41" s="254" t="str">
        <f>IF(入力!I41="","",入力!I41)</f>
        <v/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 t="str">
        <f>IF(入力!M41="","",入力!M41)</f>
        <v/>
      </c>
      <c r="N41" s="254" t="str">
        <f>IF(入力!N41="","",入力!N41)</f>
        <v/>
      </c>
      <c r="O41" s="254" t="str">
        <f>IF(入力!O41="","",入力!O41)</f>
        <v/>
      </c>
    </row>
    <row r="42" spans="1:15" ht="15" customHeight="1">
      <c r="A42" s="254"/>
      <c r="B42" s="254"/>
      <c r="C42" s="265"/>
      <c r="D42" s="266"/>
      <c r="E42" s="266"/>
      <c r="F42" s="266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5" customHeight="1">
      <c r="A43" s="254">
        <v>10</v>
      </c>
      <c r="B43" s="254" t="str">
        <f>IF(入力!B43="","",入力!B43)</f>
        <v/>
      </c>
      <c r="C43" s="263" t="str">
        <f>IF(入力!C44="","",入力!C44&amp;"　"&amp;入力!E44)</f>
        <v/>
      </c>
      <c r="D43" s="264"/>
      <c r="E43" s="264"/>
      <c r="F43" s="264"/>
      <c r="G43" s="254" t="str">
        <f>IF(入力!G43="","",入力!G43)</f>
        <v/>
      </c>
      <c r="H43" s="254" t="str">
        <f>IF(入力!H43="","",入力!H43)</f>
        <v/>
      </c>
      <c r="I43" s="254" t="str">
        <f>IF(入力!I43="","",入力!I43)</f>
        <v/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 t="str">
        <f>IF(入力!M43="","",入力!M43)</f>
        <v/>
      </c>
      <c r="N43" s="254" t="str">
        <f>IF(入力!N43="","",入力!N43)</f>
        <v/>
      </c>
      <c r="O43" s="254" t="str">
        <f>IF(入力!O43="","",入力!O43)</f>
        <v/>
      </c>
    </row>
    <row r="44" spans="1:15" ht="15" customHeight="1">
      <c r="A44" s="254"/>
      <c r="B44" s="254"/>
      <c r="C44" s="265"/>
      <c r="D44" s="266"/>
      <c r="E44" s="266"/>
      <c r="F44" s="266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5" customHeight="1">
      <c r="A45" s="254">
        <v>11</v>
      </c>
      <c r="B45" s="254" t="str">
        <f>IF(入力!B45="","",入力!B45)</f>
        <v/>
      </c>
      <c r="C45" s="263" t="str">
        <f>IF(入力!C46="","",入力!C46&amp;"　"&amp;入力!E46)</f>
        <v/>
      </c>
      <c r="D45" s="264"/>
      <c r="E45" s="264"/>
      <c r="F45" s="264"/>
      <c r="G45" s="254" t="str">
        <f>IF(入力!G45="","",入力!G45)</f>
        <v/>
      </c>
      <c r="H45" s="254" t="str">
        <f>IF(入力!H45="","",入力!H45)</f>
        <v/>
      </c>
      <c r="I45" s="254" t="str">
        <f>IF(入力!I45="","",入力!I45)</f>
        <v/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 t="str">
        <f>IF(入力!M45="","",入力!M45)</f>
        <v/>
      </c>
      <c r="N45" s="254" t="str">
        <f>IF(入力!N45="","",入力!N45)</f>
        <v/>
      </c>
      <c r="O45" s="254" t="str">
        <f>IF(入力!O45="","",入力!O45)</f>
        <v/>
      </c>
    </row>
    <row r="46" spans="1:15" ht="15" customHeight="1">
      <c r="A46" s="254"/>
      <c r="B46" s="254"/>
      <c r="C46" s="265"/>
      <c r="D46" s="266"/>
      <c r="E46" s="266"/>
      <c r="F46" s="266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5" customHeight="1">
      <c r="A47" s="254">
        <v>12</v>
      </c>
      <c r="B47" s="254" t="str">
        <f>IF(入力!B47="","",入力!B47)</f>
        <v/>
      </c>
      <c r="C47" s="263" t="str">
        <f>IF(入力!C48="","",入力!C48&amp;"　"&amp;入力!E48)</f>
        <v/>
      </c>
      <c r="D47" s="264"/>
      <c r="E47" s="264"/>
      <c r="F47" s="264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5" customHeight="1">
      <c r="A48" s="254"/>
      <c r="B48" s="254"/>
      <c r="C48" s="265"/>
      <c r="D48" s="266"/>
      <c r="E48" s="266"/>
      <c r="F48" s="266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5" customHeight="1">
      <c r="A49" s="254">
        <v>13</v>
      </c>
      <c r="B49" s="254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54" t="str">
        <f>IF(入力!G49="","",入力!G49)</f>
        <v/>
      </c>
      <c r="H49" s="254" t="str">
        <f>IF(入力!H49="","",入力!H49)</f>
        <v/>
      </c>
      <c r="I49" s="254" t="str">
        <f>IF(入力!I49="","",入力!I49)</f>
        <v/>
      </c>
      <c r="J49" s="254" t="str">
        <f>IF(入力!J49="","",入力!J49)</f>
        <v/>
      </c>
      <c r="K49" s="254" t="str">
        <f>IF(入力!K49="","",入力!K49)</f>
        <v/>
      </c>
      <c r="L49" s="254" t="str">
        <f>IF(入力!L49="","",入力!L49)</f>
        <v/>
      </c>
      <c r="M49" s="254" t="str">
        <f>IF(入力!M49="","",入力!M49)</f>
        <v/>
      </c>
      <c r="N49" s="254" t="str">
        <f>IF(入力!N49="","",入力!N49)</f>
        <v/>
      </c>
      <c r="O49" s="254" t="str">
        <f>IF(入力!O49="","",入力!O49)</f>
        <v/>
      </c>
    </row>
    <row r="50" spans="1:15" ht="15" customHeight="1">
      <c r="A50" s="254"/>
      <c r="B50" s="254"/>
      <c r="C50" s="265"/>
      <c r="D50" s="266"/>
      <c r="E50" s="266"/>
      <c r="F50" s="266"/>
      <c r="G50" s="254"/>
      <c r="H50" s="254"/>
      <c r="I50" s="254"/>
      <c r="J50" s="254"/>
      <c r="K50" s="254"/>
      <c r="L50" s="254"/>
      <c r="M50" s="254"/>
      <c r="N50" s="254"/>
      <c r="O50" s="254"/>
    </row>
    <row r="51" spans="1:15" ht="15" customHeight="1">
      <c r="A51" s="254">
        <v>14</v>
      </c>
      <c r="B51" s="254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54" t="str">
        <f>IF(入力!G51="","",入力!G51)</f>
        <v/>
      </c>
      <c r="H51" s="254" t="str">
        <f>IF(入力!H51="","",入力!H51)</f>
        <v/>
      </c>
      <c r="I51" s="254" t="str">
        <f>IF(入力!I51="","",入力!I51)</f>
        <v/>
      </c>
      <c r="J51" s="254" t="str">
        <f>IF(入力!J51="","",入力!J51)</f>
        <v/>
      </c>
      <c r="K51" s="254" t="str">
        <f>IF(入力!K51="","",入力!K51)</f>
        <v/>
      </c>
      <c r="L51" s="254" t="str">
        <f>IF(入力!L51="","",入力!L51)</f>
        <v/>
      </c>
      <c r="M51" s="254" t="str">
        <f>IF(入力!M51="","",入力!M51)</f>
        <v/>
      </c>
      <c r="N51" s="254" t="str">
        <f>IF(入力!N51="","",入力!N51)</f>
        <v/>
      </c>
      <c r="O51" s="254" t="str">
        <f>IF(入力!O51="","",入力!O51)</f>
        <v/>
      </c>
    </row>
    <row r="52" spans="1:15" ht="15.75" customHeight="1">
      <c r="A52" s="254"/>
      <c r="B52" s="254"/>
      <c r="C52" s="265"/>
      <c r="D52" s="266"/>
      <c r="E52" s="266"/>
      <c r="F52" s="266"/>
      <c r="G52" s="254"/>
      <c r="H52" s="254"/>
      <c r="I52" s="254"/>
      <c r="J52" s="254"/>
      <c r="K52" s="254"/>
      <c r="L52" s="254"/>
      <c r="M52" s="254"/>
      <c r="N52" s="254"/>
      <c r="O52" s="254"/>
    </row>
    <row r="53" spans="1:15">
      <c r="A53" s="254"/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</row>
    <row r="54" spans="1:15">
      <c r="A54" s="254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</row>
  </sheetData>
  <sheetProtection sheet="1"/>
  <mergeCells count="129">
    <mergeCell ref="C49:F50"/>
    <mergeCell ref="G49:H50"/>
    <mergeCell ref="C47:F48"/>
    <mergeCell ref="G47:H48"/>
    <mergeCell ref="C45:F46"/>
    <mergeCell ref="G45:H46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3:F44"/>
    <mergeCell ref="G43:H44"/>
    <mergeCell ref="I45:L46"/>
    <mergeCell ref="M45:O46"/>
    <mergeCell ref="I41:L42"/>
    <mergeCell ref="M41:O42"/>
    <mergeCell ref="I43:L44"/>
    <mergeCell ref="M43:O44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C29:F30"/>
    <mergeCell ref="G29:H30"/>
    <mergeCell ref="I23:L24"/>
    <mergeCell ref="M23:O24"/>
    <mergeCell ref="C25:F26"/>
    <mergeCell ref="G25:H26"/>
    <mergeCell ref="C23:F24"/>
    <mergeCell ref="G23:H24"/>
    <mergeCell ref="I25:L26"/>
    <mergeCell ref="M25:O26"/>
    <mergeCell ref="A15:B16"/>
    <mergeCell ref="G15:O16"/>
    <mergeCell ref="A17:B18"/>
    <mergeCell ref="C17:O18"/>
    <mergeCell ref="A19:B20"/>
    <mergeCell ref="I27:L28"/>
    <mergeCell ref="M27:O28"/>
    <mergeCell ref="C27:F28"/>
    <mergeCell ref="G27:H28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</mergeCells>
  <phoneticPr fontId="33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9"/>
  </sheetPr>
  <dimension ref="A1:AO352"/>
  <sheetViews>
    <sheetView zoomScaleSheetLayoutView="100" workbookViewId="0">
      <selection activeCell="K14" sqref="K14"/>
    </sheetView>
  </sheetViews>
  <sheetFormatPr defaultRowHeight="13.5" customHeight="1"/>
  <cols>
    <col min="1" max="1" width="11" style="21" customWidth="1"/>
    <col min="2" max="2" width="27" style="21" customWidth="1"/>
    <col min="3" max="16384" width="9" style="21"/>
  </cols>
  <sheetData>
    <row r="1" spans="1:41">
      <c r="A1" s="430" t="s">
        <v>148</v>
      </c>
      <c r="B1" s="430"/>
      <c r="D1" s="22" t="s">
        <v>149</v>
      </c>
      <c r="E1" s="23" t="s">
        <v>150</v>
      </c>
      <c r="F1" s="24" t="s">
        <v>151</v>
      </c>
      <c r="G1" s="22" t="s">
        <v>149</v>
      </c>
      <c r="H1" s="23" t="s">
        <v>152</v>
      </c>
      <c r="I1" s="24" t="s">
        <v>153</v>
      </c>
      <c r="J1" s="22" t="s">
        <v>149</v>
      </c>
      <c r="K1" s="23" t="s">
        <v>152</v>
      </c>
      <c r="L1" s="24" t="s">
        <v>153</v>
      </c>
      <c r="M1" s="22" t="s">
        <v>149</v>
      </c>
      <c r="N1" s="23" t="s">
        <v>152</v>
      </c>
      <c r="O1" s="24" t="s">
        <v>153</v>
      </c>
      <c r="P1" s="22" t="s">
        <v>149</v>
      </c>
      <c r="Q1" s="23" t="s">
        <v>152</v>
      </c>
      <c r="R1" s="24" t="s">
        <v>153</v>
      </c>
      <c r="S1" s="22" t="s">
        <v>149</v>
      </c>
      <c r="T1" s="23" t="s">
        <v>152</v>
      </c>
      <c r="U1" s="24" t="s">
        <v>153</v>
      </c>
      <c r="V1" s="22" t="s">
        <v>149</v>
      </c>
      <c r="W1" s="23" t="s">
        <v>152</v>
      </c>
      <c r="X1" s="24" t="s">
        <v>153</v>
      </c>
      <c r="Y1" s="22" t="s">
        <v>149</v>
      </c>
      <c r="Z1" s="23" t="s">
        <v>152</v>
      </c>
      <c r="AA1" s="24" t="s">
        <v>153</v>
      </c>
      <c r="AB1" s="22" t="s">
        <v>149</v>
      </c>
      <c r="AC1" s="23" t="s">
        <v>152</v>
      </c>
      <c r="AD1" s="24" t="s">
        <v>153</v>
      </c>
      <c r="AE1" s="22" t="s">
        <v>149</v>
      </c>
      <c r="AF1" s="23" t="s">
        <v>152</v>
      </c>
      <c r="AG1" s="24" t="s">
        <v>153</v>
      </c>
      <c r="AH1" s="22" t="s">
        <v>149</v>
      </c>
      <c r="AI1" s="23" t="s">
        <v>152</v>
      </c>
      <c r="AJ1" s="24" t="s">
        <v>153</v>
      </c>
    </row>
    <row r="2" spans="1:41">
      <c r="A2" s="430"/>
      <c r="B2" s="430"/>
      <c r="C2" s="25"/>
      <c r="D2" s="26">
        <v>1</v>
      </c>
      <c r="E2" s="27" t="s">
        <v>154</v>
      </c>
      <c r="F2" s="28">
        <v>42443</v>
      </c>
      <c r="G2" s="26">
        <v>1.01</v>
      </c>
      <c r="H2" s="27" t="s">
        <v>154</v>
      </c>
      <c r="I2" s="28">
        <v>42471</v>
      </c>
      <c r="J2" s="26"/>
      <c r="K2" s="27"/>
      <c r="L2" s="28"/>
      <c r="M2" s="26"/>
      <c r="N2" s="27"/>
      <c r="O2" s="28"/>
      <c r="P2" s="26"/>
      <c r="Q2" s="27"/>
      <c r="R2" s="28"/>
      <c r="S2" s="26"/>
      <c r="T2" s="27"/>
      <c r="U2" s="28"/>
      <c r="V2" s="26"/>
      <c r="W2" s="27"/>
      <c r="X2" s="28"/>
      <c r="Y2" s="26"/>
      <c r="Z2" s="27"/>
      <c r="AA2" s="28"/>
      <c r="AB2" s="26"/>
      <c r="AC2" s="27"/>
      <c r="AD2" s="28"/>
      <c r="AE2" s="26"/>
      <c r="AF2" s="27"/>
      <c r="AG2" s="28"/>
      <c r="AH2" s="26"/>
      <c r="AI2" s="27"/>
      <c r="AJ2" s="28"/>
    </row>
    <row r="3" spans="1:41">
      <c r="C3" s="25"/>
      <c r="D3" s="25"/>
      <c r="G3" s="29"/>
    </row>
    <row r="4" spans="1:41">
      <c r="A4" s="420" t="s">
        <v>155</v>
      </c>
      <c r="B4" s="421"/>
      <c r="C4" s="421"/>
      <c r="D4" s="421"/>
      <c r="E4" s="421"/>
      <c r="F4" s="421"/>
      <c r="G4" s="422"/>
      <c r="H4" s="23" t="s">
        <v>156</v>
      </c>
      <c r="I4" s="23" t="s">
        <v>70</v>
      </c>
      <c r="J4" s="423" t="s">
        <v>157</v>
      </c>
      <c r="K4" s="421"/>
      <c r="L4" s="421"/>
      <c r="M4" s="421"/>
      <c r="N4" s="421"/>
      <c r="O4" s="421"/>
      <c r="P4" s="421"/>
      <c r="Q4" s="422"/>
    </row>
    <row r="5" spans="1:41" ht="72" customHeight="1">
      <c r="A5" s="424"/>
      <c r="B5" s="425"/>
      <c r="C5" s="425"/>
      <c r="D5" s="425"/>
      <c r="E5" s="425"/>
      <c r="F5" s="425"/>
      <c r="G5" s="426"/>
      <c r="H5" s="27" t="str">
        <f>IF(入力!J3="","",入力!J3)</f>
        <v>女子</v>
      </c>
      <c r="I5" s="27">
        <f>入力!Y25</f>
        <v>8</v>
      </c>
      <c r="J5" s="427" t="str">
        <f>IF(入力!A55="","",入力!A55)</f>
        <v>守りのチームです。声を出して頑張ります。</v>
      </c>
      <c r="K5" s="428"/>
      <c r="L5" s="428"/>
      <c r="M5" s="428"/>
      <c r="N5" s="428"/>
      <c r="O5" s="428"/>
      <c r="P5" s="428"/>
      <c r="Q5" s="429"/>
    </row>
    <row r="6" spans="1:41">
      <c r="A6" s="22" t="s">
        <v>158</v>
      </c>
      <c r="B6" s="23" t="s">
        <v>9</v>
      </c>
      <c r="C6" s="23" t="s">
        <v>159</v>
      </c>
      <c r="D6" s="23" t="s">
        <v>160</v>
      </c>
      <c r="E6" s="23" t="s">
        <v>156</v>
      </c>
      <c r="F6" s="23" t="s">
        <v>161</v>
      </c>
      <c r="G6" s="23" t="s">
        <v>162</v>
      </c>
      <c r="H6" s="23" t="s">
        <v>108</v>
      </c>
      <c r="I6" s="23" t="s">
        <v>163</v>
      </c>
      <c r="J6" s="23" t="s">
        <v>164</v>
      </c>
      <c r="K6" s="23" t="s">
        <v>165</v>
      </c>
      <c r="L6" s="23" t="s">
        <v>166</v>
      </c>
      <c r="M6" s="23" t="s">
        <v>167</v>
      </c>
      <c r="N6" s="23" t="s">
        <v>168</v>
      </c>
      <c r="O6" s="23" t="s">
        <v>169</v>
      </c>
      <c r="P6" s="23" t="s">
        <v>170</v>
      </c>
      <c r="Q6" s="23" t="s">
        <v>171</v>
      </c>
      <c r="R6" s="23" t="s">
        <v>172</v>
      </c>
      <c r="S6" s="23" t="s">
        <v>173</v>
      </c>
      <c r="T6" s="23" t="s">
        <v>174</v>
      </c>
      <c r="U6" s="23" t="s">
        <v>175</v>
      </c>
      <c r="V6" s="23" t="s">
        <v>175</v>
      </c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4"/>
    </row>
    <row r="7" spans="1:41">
      <c r="A7" s="30">
        <f>IF(入力!J5="","",入力!J5)</f>
        <v>23008</v>
      </c>
      <c r="B7" s="31" t="str">
        <f>IF(入力!C3="","",入力!C3)</f>
        <v>鋸南ウェーブ</v>
      </c>
      <c r="C7" s="31" t="str">
        <f>IF(入力!C2="","",入力!C2)</f>
        <v>キョナンウェーブ</v>
      </c>
      <c r="D7" s="31" t="str">
        <f>IF(入力!AE3="","",入力!AE3)</f>
        <v>南房総支部</v>
      </c>
      <c r="E7" s="31" t="str">
        <f>IF(入力!J3="","",入力!J3)</f>
        <v>女子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 t="str">
        <f>IF(入力!P5="","",入力!P5)</f>
        <v>内房</v>
      </c>
      <c r="S7" s="31" t="str">
        <f>IF(入力!AE5="","",入力!AE5)</f>
        <v>安房勝山</v>
      </c>
      <c r="T7" s="31"/>
      <c r="U7" s="31">
        <f>IF(入力!C4="","",入力!C4)</f>
        <v>431352547</v>
      </c>
      <c r="V7" s="31" t="str">
        <f>IF(入力!C5="","",入力!C5)</f>
        <v/>
      </c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2"/>
    </row>
    <row r="8" spans="1:4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2"/>
    </row>
    <row r="9" spans="1:41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2"/>
    </row>
    <row r="10" spans="1:41">
      <c r="A10" s="33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34"/>
    </row>
    <row r="15" spans="1:41">
      <c r="A15" s="22" t="s">
        <v>176</v>
      </c>
      <c r="B15" s="23" t="s">
        <v>177</v>
      </c>
      <c r="C15" s="23" t="s">
        <v>178</v>
      </c>
      <c r="D15" s="23" t="s">
        <v>179</v>
      </c>
      <c r="E15" s="23" t="s">
        <v>180</v>
      </c>
      <c r="F15" s="23" t="s">
        <v>181</v>
      </c>
      <c r="G15" s="23" t="s">
        <v>182</v>
      </c>
      <c r="H15" s="23" t="s">
        <v>183</v>
      </c>
      <c r="I15" s="23" t="s">
        <v>184</v>
      </c>
      <c r="J15" s="23" t="s">
        <v>185</v>
      </c>
      <c r="K15" s="23" t="s">
        <v>186</v>
      </c>
      <c r="L15" s="23" t="s">
        <v>33</v>
      </c>
      <c r="M15" s="23" t="s">
        <v>187</v>
      </c>
      <c r="N15" s="23" t="s">
        <v>188</v>
      </c>
      <c r="O15" s="23" t="s">
        <v>189</v>
      </c>
      <c r="P15" s="23" t="s">
        <v>190</v>
      </c>
      <c r="Q15" s="23" t="s">
        <v>191</v>
      </c>
      <c r="R15" s="23" t="s">
        <v>161</v>
      </c>
      <c r="S15" s="23" t="s">
        <v>162</v>
      </c>
      <c r="T15" s="23" t="s">
        <v>192</v>
      </c>
      <c r="U15" s="23" t="s">
        <v>193</v>
      </c>
      <c r="V15" s="23" t="s">
        <v>194</v>
      </c>
      <c r="W15" s="23" t="s">
        <v>195</v>
      </c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4"/>
    </row>
    <row r="16" spans="1:41">
      <c r="A16" s="67">
        <v>1</v>
      </c>
      <c r="B16" s="66" t="s">
        <v>196</v>
      </c>
      <c r="C16" s="31" t="str">
        <f>IF(入力!C8="","",入力!C8)</f>
        <v>高名</v>
      </c>
      <c r="D16" s="31" t="str">
        <f>IF(入力!E8="","",入力!E8)</f>
        <v>晴久</v>
      </c>
      <c r="E16" s="31" t="str">
        <f>IF(入力!C7="","",入力!C7)</f>
        <v>タカナ</v>
      </c>
      <c r="F16" s="31" t="str">
        <f>IF(入力!E7="","",入力!E7)</f>
        <v>ハルヒサ</v>
      </c>
      <c r="G16" s="31">
        <f>IF(入力!G7="","",入力!G7)</f>
        <v>507314236</v>
      </c>
      <c r="H16" s="31">
        <f>IF(入力!J7="","",入力!J7)</f>
        <v>294088</v>
      </c>
      <c r="I16" s="31">
        <f>IF(入力!M7="","",入力!M7)</f>
        <v>431258</v>
      </c>
      <c r="J16" s="31"/>
      <c r="K16" s="31"/>
      <c r="L16" s="31">
        <f>IF(入力!AT7="","",入力!AT7)</f>
        <v>43</v>
      </c>
      <c r="M16" s="31"/>
      <c r="N16" s="31"/>
      <c r="O16" s="31"/>
      <c r="P16" s="31"/>
      <c r="Q16" s="31"/>
      <c r="R16" s="31" t="str">
        <f>IF(入力!R7="","",入力!R7)</f>
        <v>299</v>
      </c>
      <c r="S16" s="31" t="str">
        <f>IF(入力!W7="","",入力!W7)</f>
        <v>2118</v>
      </c>
      <c r="T16" s="31" t="str">
        <f>IF(入力!P8="","",入力!P8)</f>
        <v>安房郡鋸南町竜島911-12</v>
      </c>
      <c r="U16" s="31" t="str">
        <f>IF(入力!AL7="","",入力!AL7)</f>
        <v>090</v>
      </c>
      <c r="V16" s="31" t="str">
        <f>IF(入力!AK8="","",入力!AK8)</f>
        <v>2334</v>
      </c>
      <c r="W16" s="31" t="str">
        <f>IF(入力!AP8="","",入力!AP8)</f>
        <v>2495</v>
      </c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2"/>
    </row>
    <row r="17" spans="1:41">
      <c r="A17" s="67">
        <v>2</v>
      </c>
      <c r="B17" s="66" t="s">
        <v>197</v>
      </c>
      <c r="C17" s="31" t="str">
        <f>IF(入力!C10="","",入力!C10)</f>
        <v>三堀</v>
      </c>
      <c r="D17" s="31" t="str">
        <f>IF(入力!E10="","",入力!E10)</f>
        <v>隆男</v>
      </c>
      <c r="E17" s="31" t="str">
        <f>IF(入力!C9="","",入力!C9)</f>
        <v>ミホリ</v>
      </c>
      <c r="F17" s="31" t="str">
        <f>IF(入力!E9="","",入力!E9)</f>
        <v>タカオ</v>
      </c>
      <c r="G17" s="31">
        <f>IF(入力!G9="","",入力!G9)</f>
        <v>518206437</v>
      </c>
      <c r="H17" s="31" t="str">
        <f>IF(入力!J9="","",入力!J9)</f>
        <v/>
      </c>
      <c r="I17" s="31" t="str">
        <f>IF(入力!M9="","",入力!M9)</f>
        <v/>
      </c>
      <c r="J17" s="31"/>
      <c r="K17" s="31"/>
      <c r="L17" s="31">
        <f>IF(入力!AT9="","",入力!AT9)</f>
        <v>41</v>
      </c>
      <c r="M17" s="31"/>
      <c r="N17" s="31"/>
      <c r="O17" s="31"/>
      <c r="P17" s="31"/>
      <c r="Q17" s="31"/>
      <c r="R17" s="31" t="str">
        <f>IF(入力!R9="","",入力!R9)</f>
        <v>299</v>
      </c>
      <c r="S17" s="31" t="str">
        <f>IF(入力!W9="","",入力!W9)</f>
        <v>2115</v>
      </c>
      <c r="T17" s="31" t="str">
        <f>IF(入力!P10="","",入力!P10)</f>
        <v>安房郡鋸南町下佐久間690</v>
      </c>
      <c r="U17" s="31" t="str">
        <f>IF(入力!AL9="","",入力!AL9)</f>
        <v/>
      </c>
      <c r="V17" s="31" t="str">
        <f>IF(入力!AK10="","",入力!AK10)</f>
        <v/>
      </c>
      <c r="W17" s="31" t="str">
        <f>IF(入力!AP10="","",入力!AP10)</f>
        <v/>
      </c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2"/>
    </row>
    <row r="18" spans="1:41">
      <c r="A18" s="67">
        <v>3</v>
      </c>
      <c r="B18" s="66" t="s">
        <v>198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2"/>
    </row>
    <row r="19" spans="1:41">
      <c r="A19" s="67">
        <v>4</v>
      </c>
      <c r="B19" s="66" t="s">
        <v>199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2"/>
    </row>
    <row r="20" spans="1:41">
      <c r="A20" s="67">
        <v>5</v>
      </c>
      <c r="B20" s="66" t="s">
        <v>123</v>
      </c>
      <c r="C20" s="31" t="str">
        <f>IF(入力!C12="","",入力!C12)</f>
        <v>高名</v>
      </c>
      <c r="D20" s="31" t="str">
        <f>IF(入力!E12="","",入力!E12)</f>
        <v>じゅん</v>
      </c>
      <c r="E20" s="31" t="str">
        <f>IF(入力!C11="","",入力!C11)</f>
        <v>タカナ</v>
      </c>
      <c r="F20" s="31" t="str">
        <f>IF(入力!E11="","",入力!E11)</f>
        <v>ジュン</v>
      </c>
      <c r="G20" s="31">
        <f>IF(入力!G11="","",入力!G11)</f>
        <v>513277588</v>
      </c>
      <c r="H20" s="31" t="str">
        <f>IF(入力!J11="","",入力!J11)</f>
        <v/>
      </c>
      <c r="I20" s="31" t="str">
        <f>IF(入力!M11="","",入力!M11)</f>
        <v/>
      </c>
      <c r="J20" s="31"/>
      <c r="K20" s="31"/>
      <c r="L20" s="31">
        <f>IF(入力!AT11="","",入力!AT11)</f>
        <v>43</v>
      </c>
      <c r="M20" s="31"/>
      <c r="N20" s="31"/>
      <c r="O20" s="31"/>
      <c r="P20" s="31"/>
      <c r="Q20" s="31"/>
      <c r="R20" s="31" t="str">
        <f>IF(入力!R11="","",入力!R11)</f>
        <v>299</v>
      </c>
      <c r="S20" s="31" t="str">
        <f>IF(入力!W11="","",入力!W11)</f>
        <v>2118</v>
      </c>
      <c r="T20" s="31" t="str">
        <f>IF(入力!P12="","",入力!P12)</f>
        <v>安房郡鋸南町竜島911-12</v>
      </c>
      <c r="U20" s="31" t="str">
        <f>IF(入力!AL11="","",入力!AL11)</f>
        <v/>
      </c>
      <c r="V20" s="31" t="str">
        <f>IF(入力!AK12="","",入力!AK12)</f>
        <v/>
      </c>
      <c r="W20" s="31" t="str">
        <f>IF(入力!AP12="","",入力!AP12)</f>
        <v/>
      </c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2"/>
    </row>
    <row r="21" spans="1:41">
      <c r="A21" s="67">
        <v>6</v>
      </c>
      <c r="B21" s="66" t="s">
        <v>200</v>
      </c>
      <c r="C21" s="31"/>
      <c r="D21" s="31"/>
      <c r="E21" s="31"/>
      <c r="F21" s="31"/>
      <c r="G21" s="31" t="str">
        <f>IF(入力!G13="","",入力!G13)</f>
        <v/>
      </c>
      <c r="H21" s="31" t="str">
        <f>IF(入力!J13="","",入力!J13)</f>
        <v/>
      </c>
      <c r="I21" s="31" t="str">
        <f>IF(入力!M13="","",入力!M13)</f>
        <v/>
      </c>
      <c r="J21" s="31"/>
      <c r="K21" s="31"/>
      <c r="L21" s="31" t="str">
        <f>IF(入力!AT13="","",入力!AT13)</f>
        <v/>
      </c>
      <c r="M21" s="31"/>
      <c r="N21" s="31"/>
      <c r="O21" s="31"/>
      <c r="P21" s="31"/>
      <c r="Q21" s="31"/>
      <c r="R21" s="31" t="str">
        <f>IF(入力!R13="","",入力!R13)</f>
        <v/>
      </c>
      <c r="S21" s="31" t="str">
        <f>IF(入力!W13="","",入力!W13)</f>
        <v/>
      </c>
      <c r="T21" s="31" t="str">
        <f>IF(入力!P14="","",入力!P14)</f>
        <v/>
      </c>
      <c r="U21" s="31" t="str">
        <f>IF(入力!AL13="","",入力!AL13)</f>
        <v/>
      </c>
      <c r="V21" s="31" t="str">
        <f>IF(入力!AK14="","",入力!AK14)</f>
        <v/>
      </c>
      <c r="W21" s="31" t="str">
        <f>IF(入力!AP14="","",入力!AP14)</f>
        <v/>
      </c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2"/>
    </row>
    <row r="22" spans="1:41">
      <c r="A22" s="67">
        <v>7</v>
      </c>
      <c r="B22" s="66" t="s">
        <v>201</v>
      </c>
      <c r="C22" s="31" t="str">
        <f>IF(入力!C16="","",入力!C16)</f>
        <v>高名</v>
      </c>
      <c r="D22" s="31" t="str">
        <f>IF(入力!E16="","",入力!E16)</f>
        <v>晴久</v>
      </c>
      <c r="E22" s="31" t="str">
        <f>IF(入力!C15="","",入力!C15)</f>
        <v>タカナ</v>
      </c>
      <c r="F22" s="31" t="str">
        <f>IF(入力!E15="","",入力!E15)</f>
        <v>ハルヒサ</v>
      </c>
      <c r="G22" s="31"/>
      <c r="H22" s="31"/>
      <c r="I22" s="31"/>
      <c r="J22" s="31"/>
      <c r="K22" s="31"/>
      <c r="L22" s="31">
        <f>IF(入力!AT15="","",入力!AT15)</f>
        <v>43</v>
      </c>
      <c r="M22" s="31"/>
      <c r="N22" s="31">
        <f>IF(入力!C21="","",入力!C21)</f>
        <v>90</v>
      </c>
      <c r="O22" s="31">
        <f>IF(入力!E21="","",入力!E21)</f>
        <v>2334</v>
      </c>
      <c r="P22" s="31">
        <f>IF(入力!G21="","",入力!G21)</f>
        <v>2495</v>
      </c>
      <c r="Q22" s="31"/>
      <c r="R22" s="31" t="str">
        <f>IF(入力!R15="","",入力!R15)</f>
        <v>299</v>
      </c>
      <c r="S22" s="31" t="str">
        <f>IF(入力!W15="","",入力!W15)</f>
        <v>2118</v>
      </c>
      <c r="T22" s="31" t="str">
        <f>IF(入力!P16="","",入力!P16)</f>
        <v>安房郡鋸南町竜島911-12</v>
      </c>
      <c r="U22" s="31" t="str">
        <f>IF(入力!AL15="","",入力!AL15)</f>
        <v>0470</v>
      </c>
      <c r="V22" s="31" t="str">
        <f>IF(入力!AK16="","",入力!AK16)</f>
        <v>55</v>
      </c>
      <c r="W22" s="31" t="str">
        <f>IF(入力!AP16="","",入力!AP16)</f>
        <v>2716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2"/>
    </row>
    <row r="23" spans="1:41">
      <c r="A23" s="67">
        <v>8</v>
      </c>
      <c r="B23" s="66" t="s">
        <v>202</v>
      </c>
      <c r="C23" s="31" t="str">
        <f>IF(入力!$C$14="","",入力!$C$14)</f>
        <v/>
      </c>
      <c r="D23" s="31" t="str">
        <f>IF(入力!$E$14="","",入力!$E$14)</f>
        <v/>
      </c>
      <c r="E23" s="31" t="str">
        <f>IF(入力!$C$13="","",入力!$C$13)</f>
        <v/>
      </c>
      <c r="F23" s="31" t="str">
        <f>IF(入力!$E$13="","",入力!$E$13)</f>
        <v/>
      </c>
      <c r="G23" s="31" t="str">
        <f>IF(入力!G15="","",入力!G15)</f>
        <v/>
      </c>
      <c r="H23" s="31" t="str">
        <f>IF(入力!J15="","",入力!J15)</f>
        <v/>
      </c>
      <c r="I23" s="31" t="str">
        <f>IF(入力!M15="","",入力!M15)</f>
        <v/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2"/>
    </row>
    <row r="24" spans="1:41">
      <c r="A24" s="67">
        <v>9</v>
      </c>
      <c r="B24" s="66" t="s">
        <v>75</v>
      </c>
      <c r="C24" s="66" t="str">
        <f>VLOOKUP($B$51,$A$53:$F$352,3)</f>
        <v>庄司</v>
      </c>
      <c r="D24" s="66" t="str">
        <f>VLOOKUP($B$51,$A$53:$F$352,4)</f>
        <v>美咲</v>
      </c>
      <c r="E24" s="66" t="str">
        <f>VLOOKUP($B$51,$A$53:$F$352,5)</f>
        <v>ショウジ</v>
      </c>
      <c r="F24" s="66" t="str">
        <f>VLOOKUP($B$51,$A$53:$F$352,6)</f>
        <v>ミサキ</v>
      </c>
      <c r="G24" s="31" t="str">
        <f>IF(入力!G8="","",入力!G8)</f>
        <v/>
      </c>
      <c r="H24" s="31" t="str">
        <f>IF(入力!J8="","",入力!J8)</f>
        <v/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2"/>
    </row>
    <row r="25" spans="1:41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2"/>
    </row>
    <row r="26" spans="1:4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2"/>
    </row>
    <row r="27" spans="1:41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2"/>
    </row>
    <row r="28" spans="1:41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2"/>
    </row>
    <row r="29" spans="1:41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2"/>
    </row>
    <row r="30" spans="1:4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2"/>
    </row>
    <row r="31" spans="1:41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2"/>
    </row>
    <row r="32" spans="1:41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2"/>
    </row>
    <row r="33" spans="1:4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2"/>
    </row>
    <row r="34" spans="1:41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2"/>
    </row>
    <row r="35" spans="1:41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2"/>
    </row>
    <row r="36" spans="1:41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2"/>
    </row>
    <row r="37" spans="1:41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2"/>
    </row>
    <row r="38" spans="1:41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2"/>
    </row>
    <row r="39" spans="1:41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2"/>
    </row>
    <row r="40" spans="1:41">
      <c r="A40" s="33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34"/>
    </row>
    <row r="41" spans="1:41">
      <c r="A41" s="35"/>
      <c r="B41" s="36"/>
    </row>
    <row r="42" spans="1:41">
      <c r="A42" s="35"/>
      <c r="B42" s="36"/>
    </row>
    <row r="43" spans="1:41">
      <c r="A43" s="35"/>
      <c r="B43" s="36"/>
    </row>
    <row r="44" spans="1:41">
      <c r="A44" s="35"/>
      <c r="B44" s="36"/>
    </row>
    <row r="45" spans="1:41">
      <c r="A45" s="35"/>
      <c r="B45" s="36"/>
    </row>
    <row r="46" spans="1:41">
      <c r="A46" s="35"/>
      <c r="B46" s="36"/>
    </row>
    <row r="47" spans="1:41">
      <c r="A47" s="35"/>
      <c r="B47" s="36"/>
    </row>
    <row r="48" spans="1:41">
      <c r="A48" s="35"/>
      <c r="B48" s="36"/>
    </row>
    <row r="49" spans="1:41">
      <c r="A49" s="35"/>
      <c r="B49" s="36"/>
    </row>
    <row r="50" spans="1:41">
      <c r="A50" s="35"/>
      <c r="B50" s="36"/>
    </row>
    <row r="51" spans="1:41">
      <c r="A51" s="65" t="s">
        <v>203</v>
      </c>
      <c r="B51" s="37">
        <f>IF(入力!Y33="","",入力!Y33)</f>
        <v>1</v>
      </c>
    </row>
    <row r="52" spans="1:41">
      <c r="A52" s="38" t="s">
        <v>204</v>
      </c>
      <c r="B52" s="39" t="s">
        <v>133</v>
      </c>
      <c r="C52" s="23" t="s">
        <v>205</v>
      </c>
      <c r="D52" s="23" t="s">
        <v>206</v>
      </c>
      <c r="E52" s="23" t="s">
        <v>207</v>
      </c>
      <c r="F52" s="23" t="s">
        <v>208</v>
      </c>
      <c r="G52" s="23" t="s">
        <v>182</v>
      </c>
      <c r="H52" s="23" t="s">
        <v>209</v>
      </c>
      <c r="I52" s="23" t="s">
        <v>135</v>
      </c>
      <c r="J52" s="23" t="s">
        <v>210</v>
      </c>
      <c r="K52" s="23" t="s">
        <v>211</v>
      </c>
      <c r="L52" s="23" t="s">
        <v>212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4"/>
    </row>
    <row r="53" spans="1:41">
      <c r="A53" s="30">
        <v>1</v>
      </c>
      <c r="B53" s="31" t="str">
        <f>IF(入力!B25="","",入力!B25)</f>
        <v>①</v>
      </c>
      <c r="C53" s="31" t="str">
        <f>IF(入力!C26="","",入力!C26)</f>
        <v>庄司</v>
      </c>
      <c r="D53" s="31" t="str">
        <f>IF(入力!E26="","",入力!E26)</f>
        <v>美咲</v>
      </c>
      <c r="E53" s="31" t="str">
        <f>IF(入力!C25="","",入力!C25)</f>
        <v>ショウジ</v>
      </c>
      <c r="F53" s="31" t="str">
        <f>IF(入力!E25="","",入力!E25)</f>
        <v>ミサキ</v>
      </c>
      <c r="G53" s="31">
        <f>IF(入力!M25="","",入力!M25)</f>
        <v>515530262</v>
      </c>
      <c r="H53" s="31" t="str">
        <f>IF(入力!I25="","",入力!I25)</f>
        <v>鋸南町立鋸南小学校</v>
      </c>
      <c r="I53" s="31">
        <f>IF(入力!G25="","",入力!G25)</f>
        <v>5</v>
      </c>
      <c r="J53" s="31">
        <f>IF(入力!P25="","",入力!P25)</f>
        <v>150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2"/>
    </row>
    <row r="54" spans="1:41">
      <c r="A54" s="30">
        <f t="shared" ref="A54:A117" si="0">A53+1</f>
        <v>2</v>
      </c>
      <c r="B54" s="31">
        <f>IF(入力!B27="","",入力!B27)</f>
        <v>2</v>
      </c>
      <c r="C54" s="31" t="str">
        <f>IF(入力!C28="","",入力!C28)</f>
        <v>富永</v>
      </c>
      <c r="D54" s="31" t="str">
        <f>IF(入力!E28="","",入力!E28)</f>
        <v>怜央奈</v>
      </c>
      <c r="E54" s="31" t="str">
        <f>IF(入力!C27="","",入力!C27)</f>
        <v>トミナガ</v>
      </c>
      <c r="F54" s="31" t="str">
        <f>IF(入力!E27="","",入力!E27)</f>
        <v>レオナ</v>
      </c>
      <c r="G54" s="31">
        <f>IF(入力!M27="","",入力!M27)</f>
        <v>516088301</v>
      </c>
      <c r="H54" s="31" t="str">
        <f>IF(入力!I27="","",入力!I27)</f>
        <v>鋸南町立鋸南小学校</v>
      </c>
      <c r="I54" s="31">
        <f>IF(入力!G27="","",入力!G27)</f>
        <v>4</v>
      </c>
      <c r="J54" s="31">
        <f>IF(入力!P27="","",入力!P27)</f>
        <v>140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2"/>
    </row>
    <row r="55" spans="1:41">
      <c r="A55" s="30">
        <f t="shared" si="0"/>
        <v>3</v>
      </c>
      <c r="B55" s="31">
        <f>IF(入力!B29="","",入力!B29)</f>
        <v>3</v>
      </c>
      <c r="C55" s="31" t="str">
        <f>IF(入力!C30="","",入力!C30)</f>
        <v>三堀</v>
      </c>
      <c r="D55" s="31" t="str">
        <f>IF(入力!E30="","",入力!E30)</f>
        <v>紗希</v>
      </c>
      <c r="E55" s="31" t="str">
        <f>IF(入力!C29="","",入力!C29)</f>
        <v>ミホリ</v>
      </c>
      <c r="F55" s="31" t="str">
        <f>IF(入力!E29="","",入力!E29)</f>
        <v>サキ</v>
      </c>
      <c r="G55" s="31">
        <f>IF(入力!M29="","",入力!M29)</f>
        <v>516088007</v>
      </c>
      <c r="H55" s="31" t="str">
        <f>IF(入力!I29="","",入力!I29)</f>
        <v>鋸南町立鋸南小学校</v>
      </c>
      <c r="I55" s="31">
        <f>IF(入力!G29="","",入力!G29)</f>
        <v>4</v>
      </c>
      <c r="J55" s="31">
        <f>IF(入力!P29="","",入力!P29)</f>
        <v>148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2"/>
    </row>
    <row r="56" spans="1:41">
      <c r="A56" s="30">
        <f t="shared" si="0"/>
        <v>4</v>
      </c>
      <c r="B56" s="31">
        <f>IF(入力!B31="","",入力!B31)</f>
        <v>4</v>
      </c>
      <c r="C56" s="31" t="str">
        <f>IF(入力!C32="","",入力!C32)</f>
        <v>鈴木</v>
      </c>
      <c r="D56" s="31" t="str">
        <f>IF(入力!E32="","",入力!E32)</f>
        <v>光</v>
      </c>
      <c r="E56" s="31" t="str">
        <f>IF(入力!C31="","",入力!C31)</f>
        <v>スズキ</v>
      </c>
      <c r="F56" s="31" t="str">
        <f>IF(入力!E31="","",入力!E31)</f>
        <v>ヒカリ</v>
      </c>
      <c r="G56" s="31">
        <f>IF(入力!M31="","",入力!M31)</f>
        <v>514930659</v>
      </c>
      <c r="H56" s="31" t="str">
        <f>IF(入力!I31="","",入力!I31)</f>
        <v>鋸南町立鋸南小学校</v>
      </c>
      <c r="I56" s="31">
        <f>IF(入力!G31="","",入力!G31)</f>
        <v>3</v>
      </c>
      <c r="J56" s="31">
        <f>IF(入力!P31="","",入力!P31)</f>
        <v>130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2"/>
    </row>
    <row r="57" spans="1:41">
      <c r="A57" s="30">
        <f t="shared" si="0"/>
        <v>5</v>
      </c>
      <c r="B57" s="31">
        <f>IF(入力!B33="","",入力!B33)</f>
        <v>5</v>
      </c>
      <c r="C57" s="31" t="str">
        <f>IF(入力!C34="","",入力!C34)</f>
        <v>大胡</v>
      </c>
      <c r="D57" s="31" t="str">
        <f>IF(入力!E34="","",入力!E34)</f>
        <v>夏織</v>
      </c>
      <c r="E57" s="31" t="str">
        <f>IF(入力!C33="","",入力!C33)</f>
        <v>オオゴ</v>
      </c>
      <c r="F57" s="31" t="str">
        <f>IF(入力!E33="","",入力!E33)</f>
        <v>カオリ</v>
      </c>
      <c r="G57" s="31">
        <f>IF(入力!M33="","",入力!M33)</f>
        <v>514930668</v>
      </c>
      <c r="H57" s="31" t="str">
        <f>IF(入力!I33="","",入力!I33)</f>
        <v>鋸南町立鋸南小学校</v>
      </c>
      <c r="I57" s="31">
        <f>IF(入力!G33="","",入力!G33)</f>
        <v>3</v>
      </c>
      <c r="J57" s="31">
        <f>IF(入力!P33="","",入力!P33)</f>
        <v>141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2"/>
    </row>
    <row r="58" spans="1:41">
      <c r="A58" s="30">
        <f t="shared" si="0"/>
        <v>6</v>
      </c>
      <c r="B58" s="31">
        <f>IF(入力!B35="","",入力!B35)</f>
        <v>6</v>
      </c>
      <c r="C58" s="31" t="str">
        <f>IF(入力!C36="","",入力!C36)</f>
        <v>三堀</v>
      </c>
      <c r="D58" s="31" t="str">
        <f>IF(入力!E36="","",入力!E36)</f>
        <v>結香</v>
      </c>
      <c r="E58" s="31" t="str">
        <f>IF(入力!C35="","",入力!C35)</f>
        <v>ミホリ</v>
      </c>
      <c r="F58" s="31" t="str">
        <f>IF(入力!E35="","",入力!E35)</f>
        <v>ユウカ</v>
      </c>
      <c r="G58" s="31">
        <f>IF(入力!M35="","",入力!M35)</f>
        <v>516088168</v>
      </c>
      <c r="H58" s="31" t="str">
        <f>IF(入力!I35="","",入力!I35)</f>
        <v>鋸南町立鋸南小学校</v>
      </c>
      <c r="I58" s="31">
        <f>IF(入力!G35="","",入力!G35)</f>
        <v>3</v>
      </c>
      <c r="J58" s="31">
        <f>IF(入力!P35="","",入力!P35)</f>
        <v>140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2"/>
    </row>
    <row r="59" spans="1:41">
      <c r="A59" s="30">
        <f t="shared" si="0"/>
        <v>7</v>
      </c>
      <c r="B59" s="31">
        <f>IF(入力!B37="","",入力!B37)</f>
        <v>7</v>
      </c>
      <c r="C59" s="31" t="str">
        <f>IF(入力!C38="","",入力!C38)</f>
        <v>川﨑</v>
      </c>
      <c r="D59" s="31" t="str">
        <f>IF(入力!E38="","",入力!E38)</f>
        <v>由奈</v>
      </c>
      <c r="E59" s="31" t="str">
        <f>IF(入力!C37="","",入力!C37)</f>
        <v>カワサキ</v>
      </c>
      <c r="F59" s="31" t="str">
        <f>IF(入力!E37="","",入力!E37)</f>
        <v>ユナ</v>
      </c>
      <c r="G59" s="31">
        <f>IF(入力!M37="","",入力!M37)</f>
        <v>518617134</v>
      </c>
      <c r="H59" s="31" t="str">
        <f>IF(入力!I37="","",入力!I37)</f>
        <v>鋸南町立鋸南小学校</v>
      </c>
      <c r="I59" s="31">
        <f>IF(入力!G37="","",入力!G37)</f>
        <v>3</v>
      </c>
      <c r="J59" s="31">
        <f>IF(入力!P37="","",入力!P37)</f>
        <v>132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2"/>
    </row>
    <row r="60" spans="1:41">
      <c r="A60" s="30">
        <f t="shared" si="0"/>
        <v>8</v>
      </c>
      <c r="B60" s="31" t="str">
        <f>IF(入力!B39="","",入力!B39)</f>
        <v/>
      </c>
      <c r="C60" s="31" t="str">
        <f>IF(入力!C40="","",入力!C40)</f>
        <v/>
      </c>
      <c r="D60" s="31" t="str">
        <f>IF(入力!E40="","",入力!E40)</f>
        <v/>
      </c>
      <c r="E60" s="31" t="str">
        <f>IF(入力!C39="","",入力!C39)</f>
        <v/>
      </c>
      <c r="F60" s="31" t="str">
        <f>IF(入力!E39="","",入力!E39)</f>
        <v/>
      </c>
      <c r="G60" s="31" t="str">
        <f>IF(入力!M39="","",入力!M39)</f>
        <v/>
      </c>
      <c r="H60" s="31" t="str">
        <f>IF(入力!I39="","",入力!I39)</f>
        <v/>
      </c>
      <c r="I60" s="31" t="str">
        <f>IF(入力!G39="","",入力!G39)</f>
        <v/>
      </c>
      <c r="J60" s="31" t="str">
        <f>IF(入力!P39="","",入力!P39)</f>
        <v/>
      </c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2"/>
    </row>
    <row r="61" spans="1:41">
      <c r="A61" s="30">
        <f t="shared" si="0"/>
        <v>9</v>
      </c>
      <c r="B61" s="31" t="str">
        <f>IF(入力!B41="","",入力!B41)</f>
        <v/>
      </c>
      <c r="C61" s="31" t="str">
        <f>IF(入力!C42="","",入力!C42)</f>
        <v/>
      </c>
      <c r="D61" s="31" t="str">
        <f>IF(入力!E42="","",入力!E42)</f>
        <v/>
      </c>
      <c r="E61" s="31" t="str">
        <f>IF(入力!C41="","",入力!C41)</f>
        <v/>
      </c>
      <c r="F61" s="31" t="str">
        <f>IF(入力!E41="","",入力!E41)</f>
        <v/>
      </c>
      <c r="G61" s="31" t="str">
        <f>IF(入力!M41="","",入力!M41)</f>
        <v/>
      </c>
      <c r="H61" s="31" t="str">
        <f>IF(入力!I41="","",入力!I41)</f>
        <v/>
      </c>
      <c r="I61" s="31" t="str">
        <f>IF(入力!G41="","",入力!G41)</f>
        <v/>
      </c>
      <c r="J61" s="31" t="str">
        <f>IF(入力!P41="","",入力!P41)</f>
        <v/>
      </c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2"/>
    </row>
    <row r="62" spans="1:41">
      <c r="A62" s="30">
        <f t="shared" si="0"/>
        <v>10</v>
      </c>
      <c r="B62" s="31" t="str">
        <f>IF(入力!B43="","",入力!B43)</f>
        <v/>
      </c>
      <c r="C62" s="31" t="str">
        <f>IF(入力!C44="","",入力!C44)</f>
        <v/>
      </c>
      <c r="D62" s="31" t="str">
        <f>IF(入力!E44="","",入力!E44)</f>
        <v/>
      </c>
      <c r="E62" s="31" t="str">
        <f>IF(入力!C43="","",入力!C43)</f>
        <v/>
      </c>
      <c r="F62" s="31" t="str">
        <f>IF(入力!E43="","",入力!E43)</f>
        <v/>
      </c>
      <c r="G62" s="31" t="str">
        <f>IF(入力!M43="","",入力!M43)</f>
        <v/>
      </c>
      <c r="H62" s="31" t="str">
        <f>IF(入力!I43="","",入力!I43)</f>
        <v/>
      </c>
      <c r="I62" s="31" t="str">
        <f>IF(入力!G43="","",入力!G43)</f>
        <v/>
      </c>
      <c r="J62" s="31" t="str">
        <f>IF(入力!P43="","",入力!P43)</f>
        <v/>
      </c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2"/>
    </row>
    <row r="63" spans="1:41">
      <c r="A63" s="30">
        <f t="shared" si="0"/>
        <v>11</v>
      </c>
      <c r="B63" s="31" t="str">
        <f>IF(入力!B45="","",入力!B45)</f>
        <v/>
      </c>
      <c r="C63" s="31" t="str">
        <f>IF(入力!C46="","",入力!C46)</f>
        <v/>
      </c>
      <c r="D63" s="31" t="str">
        <f>IF(入力!E46="","",入力!E46)</f>
        <v/>
      </c>
      <c r="E63" s="31" t="str">
        <f>IF(入力!C45="","",入力!C45)</f>
        <v/>
      </c>
      <c r="F63" s="31" t="str">
        <f>IF(入力!E45="","",入力!E45)</f>
        <v/>
      </c>
      <c r="G63" s="31" t="str">
        <f>IF(入力!M45="","",入力!M45)</f>
        <v/>
      </c>
      <c r="H63" s="31" t="str">
        <f>IF(入力!I45="","",入力!I45)</f>
        <v/>
      </c>
      <c r="I63" s="31" t="str">
        <f>IF(入力!G45="","",入力!G45)</f>
        <v/>
      </c>
      <c r="J63" s="31" t="str">
        <f>IF(入力!P45="","",入力!P45)</f>
        <v/>
      </c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2"/>
    </row>
    <row r="64" spans="1:41">
      <c r="A64" s="30">
        <f t="shared" si="0"/>
        <v>12</v>
      </c>
      <c r="B64" s="31" t="str">
        <f>IF(入力!B47="","",入力!B47)</f>
        <v/>
      </c>
      <c r="C64" s="31" t="str">
        <f>IF(入力!C48="","",入力!C48)</f>
        <v/>
      </c>
      <c r="D64" s="31" t="str">
        <f>IF(入力!E48="","",入力!E48)</f>
        <v/>
      </c>
      <c r="E64" s="31" t="str">
        <f>IF(入力!C47="","",入力!C47)</f>
        <v/>
      </c>
      <c r="F64" s="31" t="str">
        <f>IF(入力!E47="","",入力!E47)</f>
        <v/>
      </c>
      <c r="G64" s="31" t="str">
        <f>IF(入力!M47="","",入力!M47)</f>
        <v/>
      </c>
      <c r="H64" s="31" t="str">
        <f>IF(入力!I47="","",入力!I47)</f>
        <v/>
      </c>
      <c r="I64" s="31" t="str">
        <f>IF(入力!G47="","",入力!G47)</f>
        <v/>
      </c>
      <c r="J64" s="31" t="str">
        <f>IF(入力!P47="","",入力!P47)</f>
        <v/>
      </c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2"/>
    </row>
    <row r="65" spans="1:41">
      <c r="A65" s="30">
        <f t="shared" si="0"/>
        <v>13</v>
      </c>
      <c r="B65" s="31" t="str">
        <f>IF(入力!B49="","",入力!B49)</f>
        <v/>
      </c>
      <c r="C65" s="31" t="str">
        <f>IF(入力!C50="","",入力!C50)</f>
        <v/>
      </c>
      <c r="D65" s="31" t="str">
        <f>IF(入力!E50="","",入力!E50)</f>
        <v/>
      </c>
      <c r="E65" s="31" t="str">
        <f>IF(入力!C49="","",入力!C49)</f>
        <v/>
      </c>
      <c r="F65" s="31" t="str">
        <f>IF(入力!E49="","",入力!E49)</f>
        <v/>
      </c>
      <c r="G65" s="31" t="str">
        <f>IF(入力!M49="","",入力!M49)</f>
        <v/>
      </c>
      <c r="H65" s="31" t="str">
        <f>IF(入力!I49="","",入力!I49)</f>
        <v/>
      </c>
      <c r="I65" s="31" t="str">
        <f>IF(入力!G49="","",入力!G49)</f>
        <v/>
      </c>
      <c r="J65" s="31" t="str">
        <f>IF(入力!P49="","",入力!P49)</f>
        <v/>
      </c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2"/>
    </row>
    <row r="66" spans="1:41">
      <c r="A66" s="30">
        <f t="shared" si="0"/>
        <v>14</v>
      </c>
      <c r="B66" s="31" t="str">
        <f>IF(入力!B51="","",入力!B51)</f>
        <v/>
      </c>
      <c r="C66" s="31" t="str">
        <f>IF(入力!C52="","",入力!C52)</f>
        <v/>
      </c>
      <c r="D66" s="31" t="str">
        <f>IF(入力!E52="","",入力!E52)</f>
        <v/>
      </c>
      <c r="E66" s="31" t="str">
        <f>IF(入力!C51="","",入力!C51)</f>
        <v/>
      </c>
      <c r="F66" s="31" t="str">
        <f>IF(入力!E51="","",入力!E51)</f>
        <v/>
      </c>
      <c r="G66" s="31" t="str">
        <f>IF(入力!M51="","",入力!M51)</f>
        <v/>
      </c>
      <c r="H66" s="31" t="str">
        <f>IF(入力!I51="","",入力!I51)</f>
        <v/>
      </c>
      <c r="I66" s="31" t="str">
        <f>IF(入力!G51="","",入力!G51)</f>
        <v/>
      </c>
      <c r="J66" s="31" t="str">
        <f>IF(入力!P51="","",入力!P51)</f>
        <v/>
      </c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2"/>
    </row>
    <row r="67" spans="1:41">
      <c r="A67" s="30">
        <f t="shared" si="0"/>
        <v>15</v>
      </c>
      <c r="B67" s="31" t="str">
        <f>IF(入力!B52="","",入力!B52)</f>
        <v/>
      </c>
      <c r="C67" s="31"/>
      <c r="D67" s="31"/>
      <c r="E67" s="31"/>
      <c r="F67" s="31"/>
      <c r="G67" s="31"/>
      <c r="H67" s="31" t="str">
        <f>IF(入力!I52="","",入力!I52)</f>
        <v/>
      </c>
      <c r="I67" s="31" t="str">
        <f>IF(入力!G50="","",入力!G50)</f>
        <v/>
      </c>
      <c r="J67" s="31" t="str">
        <f>IF(入力!P50="","",入力!P50)</f>
        <v/>
      </c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2"/>
    </row>
    <row r="68" spans="1:41">
      <c r="A68" s="30">
        <f t="shared" si="0"/>
        <v>16</v>
      </c>
      <c r="B68" s="31" t="str">
        <f>IF(入力!B26="","",入力!B26)</f>
        <v/>
      </c>
      <c r="C68" s="31"/>
      <c r="D68" s="31"/>
      <c r="E68" s="31"/>
      <c r="F68" s="31"/>
      <c r="G68" s="31"/>
      <c r="H68" s="31" t="str">
        <f>IF(入力!I26="","",入力!I26)</f>
        <v/>
      </c>
      <c r="I68" s="31" t="str">
        <f>IF(入力!G52="","",入力!G52)</f>
        <v/>
      </c>
      <c r="J68" s="31" t="str">
        <f>IF(入力!P52="","",入力!P52)</f>
        <v/>
      </c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2"/>
    </row>
    <row r="69" spans="1:41">
      <c r="A69" s="30">
        <f t="shared" si="0"/>
        <v>17</v>
      </c>
      <c r="B69" s="31" t="str">
        <f>IF(入力!B28="","",入力!B28)</f>
        <v/>
      </c>
      <c r="C69" s="31"/>
      <c r="D69" s="31"/>
      <c r="E69" s="31"/>
      <c r="F69" s="31"/>
      <c r="G69" s="31"/>
      <c r="H69" s="31" t="str">
        <f>IF(入力!I28="","",入力!I28)</f>
        <v/>
      </c>
      <c r="I69" s="31" t="str">
        <f>IF(入力!G26="","",入力!G26)</f>
        <v/>
      </c>
      <c r="J69" s="31" t="str">
        <f>IF(入力!P26="","",入力!P26)</f>
        <v/>
      </c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2"/>
    </row>
    <row r="70" spans="1:41">
      <c r="A70" s="30">
        <f t="shared" si="0"/>
        <v>18</v>
      </c>
      <c r="B70" s="31" t="str">
        <f>IF(入力!B30="","",入力!B30)</f>
        <v/>
      </c>
      <c r="C70" s="31"/>
      <c r="D70" s="31"/>
      <c r="E70" s="31"/>
      <c r="F70" s="31"/>
      <c r="G70" s="31"/>
      <c r="H70" s="31" t="str">
        <f>IF(入力!I30="","",入力!I30)</f>
        <v/>
      </c>
      <c r="I70" s="31" t="str">
        <f>IF(入力!G28="","",入力!G28)</f>
        <v/>
      </c>
      <c r="J70" s="31" t="str">
        <f>IF(入力!P28="","",入力!P28)</f>
        <v/>
      </c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2"/>
    </row>
    <row r="71" spans="1:41">
      <c r="A71" s="30">
        <f t="shared" si="0"/>
        <v>19</v>
      </c>
      <c r="B71" s="31" t="str">
        <f>IF(入力!B32="","",入力!B32)</f>
        <v/>
      </c>
      <c r="C71" s="31"/>
      <c r="D71" s="31"/>
      <c r="E71" s="31"/>
      <c r="F71" s="31"/>
      <c r="G71" s="31"/>
      <c r="H71" s="31" t="str">
        <f>IF(入力!I32="","",入力!I32)</f>
        <v/>
      </c>
      <c r="I71" s="31" t="str">
        <f>IF(入力!G30="","",入力!G30)</f>
        <v/>
      </c>
      <c r="J71" s="31" t="str">
        <f>IF(入力!P30="","",入力!P30)</f>
        <v/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2"/>
    </row>
    <row r="72" spans="1:41">
      <c r="A72" s="30">
        <f t="shared" si="0"/>
        <v>20</v>
      </c>
      <c r="B72" s="31" t="str">
        <f>IF(入力!B34="","",入力!B34)</f>
        <v/>
      </c>
      <c r="C72" s="31"/>
      <c r="D72" s="31"/>
      <c r="E72" s="31"/>
      <c r="F72" s="31"/>
      <c r="G72" s="31"/>
      <c r="H72" s="31" t="str">
        <f>IF(入力!I34="","",入力!I34)</f>
        <v/>
      </c>
      <c r="I72" s="31" t="str">
        <f>IF(入力!G32="","",入力!G32)</f>
        <v/>
      </c>
      <c r="J72" s="31" t="str">
        <f>IF(入力!P32="","",入力!P32)</f>
        <v/>
      </c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2"/>
    </row>
    <row r="73" spans="1:41">
      <c r="A73" s="30">
        <f t="shared" si="0"/>
        <v>21</v>
      </c>
      <c r="B73" s="31" t="str">
        <f>IF(入力!B36="","",入力!B36)</f>
        <v/>
      </c>
      <c r="C73" s="31"/>
      <c r="D73" s="31"/>
      <c r="E73" s="31"/>
      <c r="F73" s="31"/>
      <c r="G73" s="31"/>
      <c r="H73" s="31" t="str">
        <f>IF(入力!I36="","",入力!I36)</f>
        <v/>
      </c>
      <c r="I73" s="31" t="str">
        <f>IF(入力!G34="","",入力!G34)</f>
        <v/>
      </c>
      <c r="J73" s="31" t="str">
        <f>IF(入力!P34="","",入力!P34)</f>
        <v/>
      </c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2"/>
    </row>
    <row r="74" spans="1:41">
      <c r="A74" s="30">
        <f t="shared" si="0"/>
        <v>22</v>
      </c>
      <c r="B74" s="31" t="str">
        <f>IF(入力!B38="","",入力!B38)</f>
        <v/>
      </c>
      <c r="C74" s="31"/>
      <c r="D74" s="31"/>
      <c r="E74" s="31"/>
      <c r="F74" s="31"/>
      <c r="G74" s="31"/>
      <c r="H74" s="31" t="str">
        <f>IF(入力!I38="","",入力!I38)</f>
        <v/>
      </c>
      <c r="I74" s="31" t="str">
        <f>IF(入力!G36="","",入力!G36)</f>
        <v/>
      </c>
      <c r="J74" s="31" t="str">
        <f>IF(入力!P36="","",入力!P36)</f>
        <v/>
      </c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2"/>
    </row>
    <row r="75" spans="1:41">
      <c r="A75" s="30">
        <f t="shared" si="0"/>
        <v>23</v>
      </c>
      <c r="B75" s="31" t="str">
        <f>IF(入力!B40="","",入力!B40)</f>
        <v/>
      </c>
      <c r="C75" s="31"/>
      <c r="D75" s="31"/>
      <c r="E75" s="31"/>
      <c r="F75" s="31"/>
      <c r="G75" s="31"/>
      <c r="H75" s="31" t="str">
        <f>IF(入力!I40="","",入力!I40)</f>
        <v/>
      </c>
      <c r="I75" s="31" t="str">
        <f>IF(入力!G38="","",入力!G38)</f>
        <v/>
      </c>
      <c r="J75" s="31" t="str">
        <f>IF(入力!P38="","",入力!P38)</f>
        <v/>
      </c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2"/>
    </row>
    <row r="76" spans="1:41">
      <c r="A76" s="30">
        <f t="shared" si="0"/>
        <v>24</v>
      </c>
      <c r="B76" s="31" t="str">
        <f>IF(入力!B42="","",入力!B42)</f>
        <v/>
      </c>
      <c r="C76" s="31"/>
      <c r="D76" s="31"/>
      <c r="E76" s="31"/>
      <c r="F76" s="31"/>
      <c r="G76" s="31"/>
      <c r="H76" s="31" t="str">
        <f>IF(入力!I42="","",入力!I42)</f>
        <v/>
      </c>
      <c r="I76" s="31" t="str">
        <f>IF(入力!G40="","",入力!G40)</f>
        <v/>
      </c>
      <c r="J76" s="31" t="str">
        <f>IF(入力!P40="","",入力!P40)</f>
        <v/>
      </c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2"/>
    </row>
    <row r="77" spans="1:41">
      <c r="A77" s="30">
        <f t="shared" si="0"/>
        <v>25</v>
      </c>
      <c r="B77" s="31" t="str">
        <f>IF(入力!B44="","",入力!B44)</f>
        <v/>
      </c>
      <c r="C77" s="31"/>
      <c r="D77" s="31"/>
      <c r="E77" s="31"/>
      <c r="F77" s="31"/>
      <c r="G77" s="31"/>
      <c r="H77" s="31" t="str">
        <f>IF(入力!I44="","",入力!I44)</f>
        <v/>
      </c>
      <c r="I77" s="31" t="str">
        <f>IF(入力!G42="","",入力!G42)</f>
        <v/>
      </c>
      <c r="J77" s="31" t="str">
        <f>IF(入力!P42="","",入力!P42)</f>
        <v/>
      </c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2"/>
    </row>
    <row r="78" spans="1:41">
      <c r="A78" s="30">
        <f t="shared" si="0"/>
        <v>26</v>
      </c>
      <c r="B78" s="31" t="str">
        <f>IF(入力!B46="","",入力!B46)</f>
        <v/>
      </c>
      <c r="C78" s="31"/>
      <c r="D78" s="31"/>
      <c r="E78" s="31"/>
      <c r="F78" s="31"/>
      <c r="G78" s="31"/>
      <c r="H78" s="31" t="str">
        <f>IF(入力!I46="","",入力!I46)</f>
        <v/>
      </c>
      <c r="I78" s="31" t="str">
        <f>IF(入力!G44="","",入力!G44)</f>
        <v/>
      </c>
      <c r="J78" s="31" t="str">
        <f>IF(入力!P44="","",入力!P44)</f>
        <v/>
      </c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2"/>
    </row>
    <row r="79" spans="1:41">
      <c r="A79" s="30">
        <f t="shared" si="0"/>
        <v>27</v>
      </c>
      <c r="B79" s="31" t="str">
        <f>IF(入力!B48="","",入力!B48)</f>
        <v/>
      </c>
      <c r="C79" s="31"/>
      <c r="D79" s="31"/>
      <c r="E79" s="31"/>
      <c r="F79" s="31"/>
      <c r="G79" s="31"/>
      <c r="H79" s="31" t="str">
        <f>IF(入力!I48="","",入力!I48)</f>
        <v/>
      </c>
      <c r="I79" s="31" t="str">
        <f>IF(入力!G46="","",入力!G46)</f>
        <v/>
      </c>
      <c r="J79" s="31" t="str">
        <f>IF(入力!P46="","",入力!P46)</f>
        <v/>
      </c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2"/>
    </row>
    <row r="80" spans="1:41">
      <c r="A80" s="30">
        <f t="shared" si="0"/>
        <v>28</v>
      </c>
      <c r="B80" s="31" t="str">
        <f>IF(入力!B50="","",入力!B50)</f>
        <v/>
      </c>
      <c r="C80" s="31"/>
      <c r="D80" s="31"/>
      <c r="E80" s="31"/>
      <c r="F80" s="31"/>
      <c r="G80" s="31"/>
      <c r="H80" s="31" t="str">
        <f>IF(入力!I50="","",入力!I50)</f>
        <v/>
      </c>
      <c r="I80" s="31" t="str">
        <f>IF(入力!G48="","",入力!G48)</f>
        <v/>
      </c>
      <c r="J80" s="31" t="str">
        <f>IF(入力!P48="","",入力!P48)</f>
        <v/>
      </c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2"/>
    </row>
    <row r="81" spans="1:41">
      <c r="A81" s="30">
        <f t="shared" si="0"/>
        <v>29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2"/>
    </row>
    <row r="82" spans="1:41">
      <c r="A82" s="30">
        <f t="shared" si="0"/>
        <v>30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2"/>
    </row>
    <row r="83" spans="1:41">
      <c r="A83" s="30">
        <f t="shared" si="0"/>
        <v>31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2"/>
    </row>
    <row r="84" spans="1:41">
      <c r="A84" s="30">
        <f t="shared" si="0"/>
        <v>32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2"/>
    </row>
    <row r="85" spans="1:41">
      <c r="A85" s="30">
        <f t="shared" si="0"/>
        <v>33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2"/>
    </row>
    <row r="86" spans="1:41">
      <c r="A86" s="30">
        <f t="shared" si="0"/>
        <v>34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2"/>
    </row>
    <row r="87" spans="1:41">
      <c r="A87" s="30">
        <f t="shared" si="0"/>
        <v>35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2"/>
    </row>
    <row r="88" spans="1:41">
      <c r="A88" s="30">
        <f t="shared" si="0"/>
        <v>36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2"/>
    </row>
    <row r="89" spans="1:41">
      <c r="A89" s="30">
        <f t="shared" si="0"/>
        <v>37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2"/>
    </row>
    <row r="90" spans="1:41">
      <c r="A90" s="30">
        <f t="shared" si="0"/>
        <v>38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2"/>
    </row>
    <row r="91" spans="1:41">
      <c r="A91" s="30">
        <f t="shared" si="0"/>
        <v>39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2"/>
    </row>
    <row r="92" spans="1:41">
      <c r="A92" s="30">
        <f t="shared" si="0"/>
        <v>40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2"/>
    </row>
    <row r="93" spans="1:41">
      <c r="A93" s="30">
        <f t="shared" si="0"/>
        <v>41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2"/>
    </row>
    <row r="94" spans="1:41">
      <c r="A94" s="30">
        <f t="shared" si="0"/>
        <v>42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2"/>
    </row>
    <row r="95" spans="1:41">
      <c r="A95" s="30">
        <f t="shared" si="0"/>
        <v>43</v>
      </c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2"/>
    </row>
    <row r="96" spans="1:41">
      <c r="A96" s="30">
        <f t="shared" si="0"/>
        <v>44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2"/>
    </row>
    <row r="97" spans="1:41">
      <c r="A97" s="30">
        <f t="shared" si="0"/>
        <v>45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2"/>
    </row>
    <row r="98" spans="1:41">
      <c r="A98" s="30">
        <f t="shared" si="0"/>
        <v>46</v>
      </c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2"/>
    </row>
    <row r="99" spans="1:41">
      <c r="A99" s="30">
        <f t="shared" si="0"/>
        <v>47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2"/>
    </row>
    <row r="100" spans="1:41">
      <c r="A100" s="30">
        <f t="shared" si="0"/>
        <v>48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2"/>
    </row>
    <row r="101" spans="1:41">
      <c r="A101" s="30">
        <f t="shared" si="0"/>
        <v>49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2"/>
    </row>
    <row r="102" spans="1:41">
      <c r="A102" s="30">
        <f t="shared" si="0"/>
        <v>50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2"/>
    </row>
    <row r="103" spans="1:41">
      <c r="A103" s="30">
        <f t="shared" si="0"/>
        <v>51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2"/>
    </row>
    <row r="104" spans="1:41">
      <c r="A104" s="30">
        <f t="shared" si="0"/>
        <v>52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2"/>
    </row>
    <row r="105" spans="1:41">
      <c r="A105" s="30">
        <f t="shared" si="0"/>
        <v>53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2"/>
    </row>
    <row r="106" spans="1:41">
      <c r="A106" s="30">
        <f t="shared" si="0"/>
        <v>54</v>
      </c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2"/>
    </row>
    <row r="107" spans="1:41">
      <c r="A107" s="30">
        <f t="shared" si="0"/>
        <v>55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2"/>
    </row>
    <row r="108" spans="1:41">
      <c r="A108" s="30">
        <f t="shared" si="0"/>
        <v>56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2"/>
    </row>
    <row r="109" spans="1:41">
      <c r="A109" s="30">
        <f t="shared" si="0"/>
        <v>57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2"/>
    </row>
    <row r="110" spans="1:41">
      <c r="A110" s="30">
        <f t="shared" si="0"/>
        <v>58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2"/>
    </row>
    <row r="111" spans="1:41">
      <c r="A111" s="30">
        <f t="shared" si="0"/>
        <v>59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2"/>
    </row>
    <row r="112" spans="1:41">
      <c r="A112" s="30">
        <f t="shared" si="0"/>
        <v>60</v>
      </c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2"/>
    </row>
    <row r="113" spans="1:41">
      <c r="A113" s="30">
        <f t="shared" si="0"/>
        <v>61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2"/>
    </row>
    <row r="114" spans="1:41">
      <c r="A114" s="30">
        <f t="shared" si="0"/>
        <v>62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2"/>
    </row>
    <row r="115" spans="1:41">
      <c r="A115" s="30">
        <f t="shared" si="0"/>
        <v>63</v>
      </c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2"/>
    </row>
    <row r="116" spans="1:41">
      <c r="A116" s="30">
        <f t="shared" si="0"/>
        <v>64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2"/>
    </row>
    <row r="117" spans="1:41">
      <c r="A117" s="30">
        <f t="shared" si="0"/>
        <v>65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2"/>
    </row>
    <row r="118" spans="1:41">
      <c r="A118" s="30">
        <f t="shared" ref="A118:A181" si="1">A117+1</f>
        <v>66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2"/>
    </row>
    <row r="119" spans="1:41">
      <c r="A119" s="30">
        <f t="shared" si="1"/>
        <v>67</v>
      </c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2"/>
    </row>
    <row r="120" spans="1:41">
      <c r="A120" s="30">
        <f t="shared" si="1"/>
        <v>68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2"/>
    </row>
    <row r="121" spans="1:41">
      <c r="A121" s="30">
        <f t="shared" si="1"/>
        <v>69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2"/>
    </row>
    <row r="122" spans="1:41">
      <c r="A122" s="30">
        <f t="shared" si="1"/>
        <v>70</v>
      </c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2"/>
    </row>
    <row r="123" spans="1:41">
      <c r="A123" s="30">
        <f t="shared" si="1"/>
        <v>71</v>
      </c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2"/>
    </row>
    <row r="124" spans="1:41">
      <c r="A124" s="30">
        <f t="shared" si="1"/>
        <v>72</v>
      </c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2"/>
    </row>
    <row r="125" spans="1:41">
      <c r="A125" s="30">
        <f t="shared" si="1"/>
        <v>73</v>
      </c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2"/>
    </row>
    <row r="126" spans="1:41">
      <c r="A126" s="30">
        <f t="shared" si="1"/>
        <v>74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2"/>
    </row>
    <row r="127" spans="1:41">
      <c r="A127" s="30">
        <f t="shared" si="1"/>
        <v>75</v>
      </c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2"/>
    </row>
    <row r="128" spans="1:41">
      <c r="A128" s="30">
        <f t="shared" si="1"/>
        <v>76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2"/>
    </row>
    <row r="129" spans="1:41">
      <c r="A129" s="30">
        <f t="shared" si="1"/>
        <v>77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2"/>
    </row>
    <row r="130" spans="1:41">
      <c r="A130" s="30">
        <f t="shared" si="1"/>
        <v>78</v>
      </c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2"/>
    </row>
    <row r="131" spans="1:41">
      <c r="A131" s="30">
        <f t="shared" si="1"/>
        <v>79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2"/>
    </row>
    <row r="132" spans="1:41">
      <c r="A132" s="30">
        <f t="shared" si="1"/>
        <v>80</v>
      </c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2"/>
    </row>
    <row r="133" spans="1:41">
      <c r="A133" s="30">
        <f t="shared" si="1"/>
        <v>81</v>
      </c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2"/>
    </row>
    <row r="134" spans="1:41">
      <c r="A134" s="30">
        <f t="shared" si="1"/>
        <v>82</v>
      </c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2"/>
    </row>
    <row r="135" spans="1:41">
      <c r="A135" s="30">
        <f t="shared" si="1"/>
        <v>83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2"/>
    </row>
    <row r="136" spans="1:41">
      <c r="A136" s="30">
        <f t="shared" si="1"/>
        <v>84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2"/>
    </row>
    <row r="137" spans="1:41">
      <c r="A137" s="30">
        <f t="shared" si="1"/>
        <v>85</v>
      </c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2"/>
    </row>
    <row r="138" spans="1:41">
      <c r="A138" s="30">
        <f t="shared" si="1"/>
        <v>86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2"/>
    </row>
    <row r="139" spans="1:41">
      <c r="A139" s="30">
        <f t="shared" si="1"/>
        <v>87</v>
      </c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2"/>
    </row>
    <row r="140" spans="1:41">
      <c r="A140" s="30">
        <f t="shared" si="1"/>
        <v>88</v>
      </c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2"/>
    </row>
    <row r="141" spans="1:41">
      <c r="A141" s="30">
        <f t="shared" si="1"/>
        <v>89</v>
      </c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2"/>
    </row>
    <row r="142" spans="1:41">
      <c r="A142" s="30">
        <f t="shared" si="1"/>
        <v>90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2"/>
    </row>
    <row r="143" spans="1:41">
      <c r="A143" s="30">
        <f t="shared" si="1"/>
        <v>91</v>
      </c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2"/>
    </row>
    <row r="144" spans="1:41">
      <c r="A144" s="30">
        <f t="shared" si="1"/>
        <v>92</v>
      </c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2"/>
    </row>
    <row r="145" spans="1:41">
      <c r="A145" s="30">
        <f t="shared" si="1"/>
        <v>93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2"/>
    </row>
    <row r="146" spans="1:41">
      <c r="A146" s="30">
        <f t="shared" si="1"/>
        <v>94</v>
      </c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2"/>
    </row>
    <row r="147" spans="1:41">
      <c r="A147" s="30">
        <f t="shared" si="1"/>
        <v>95</v>
      </c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2"/>
    </row>
    <row r="148" spans="1:41">
      <c r="A148" s="30">
        <f t="shared" si="1"/>
        <v>96</v>
      </c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2"/>
    </row>
    <row r="149" spans="1:41">
      <c r="A149" s="30">
        <f t="shared" si="1"/>
        <v>97</v>
      </c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2"/>
    </row>
    <row r="150" spans="1:41">
      <c r="A150" s="30">
        <f t="shared" si="1"/>
        <v>98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2"/>
    </row>
    <row r="151" spans="1:41">
      <c r="A151" s="30">
        <f t="shared" si="1"/>
        <v>99</v>
      </c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2"/>
    </row>
    <row r="152" spans="1:41">
      <c r="A152" s="30">
        <f t="shared" si="1"/>
        <v>100</v>
      </c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2"/>
    </row>
    <row r="153" spans="1:41">
      <c r="A153" s="30">
        <f t="shared" si="1"/>
        <v>101</v>
      </c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2"/>
    </row>
    <row r="154" spans="1:41">
      <c r="A154" s="30">
        <f t="shared" si="1"/>
        <v>102</v>
      </c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2"/>
    </row>
    <row r="155" spans="1:41">
      <c r="A155" s="30">
        <f t="shared" si="1"/>
        <v>103</v>
      </c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2"/>
    </row>
    <row r="156" spans="1:41">
      <c r="A156" s="30">
        <f t="shared" si="1"/>
        <v>104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2"/>
    </row>
    <row r="157" spans="1:41">
      <c r="A157" s="30">
        <f t="shared" si="1"/>
        <v>105</v>
      </c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2"/>
    </row>
    <row r="158" spans="1:41">
      <c r="A158" s="30">
        <f t="shared" si="1"/>
        <v>106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2"/>
    </row>
    <row r="159" spans="1:41">
      <c r="A159" s="30">
        <f t="shared" si="1"/>
        <v>107</v>
      </c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2"/>
    </row>
    <row r="160" spans="1:41">
      <c r="A160" s="30">
        <f t="shared" si="1"/>
        <v>108</v>
      </c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2"/>
    </row>
    <row r="161" spans="1:41">
      <c r="A161" s="30">
        <f t="shared" si="1"/>
        <v>109</v>
      </c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2"/>
    </row>
    <row r="162" spans="1:41">
      <c r="A162" s="30">
        <f t="shared" si="1"/>
        <v>110</v>
      </c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2"/>
    </row>
    <row r="163" spans="1:41">
      <c r="A163" s="30">
        <f t="shared" si="1"/>
        <v>111</v>
      </c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2"/>
    </row>
    <row r="164" spans="1:41">
      <c r="A164" s="30">
        <f t="shared" si="1"/>
        <v>112</v>
      </c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2"/>
    </row>
    <row r="165" spans="1:41">
      <c r="A165" s="30">
        <f t="shared" si="1"/>
        <v>113</v>
      </c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2"/>
    </row>
    <row r="166" spans="1:41">
      <c r="A166" s="30">
        <f t="shared" si="1"/>
        <v>114</v>
      </c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2"/>
    </row>
    <row r="167" spans="1:41">
      <c r="A167" s="30">
        <f t="shared" si="1"/>
        <v>115</v>
      </c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2"/>
    </row>
    <row r="168" spans="1:41">
      <c r="A168" s="30">
        <f t="shared" si="1"/>
        <v>116</v>
      </c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2"/>
    </row>
    <row r="169" spans="1:41">
      <c r="A169" s="30">
        <f t="shared" si="1"/>
        <v>117</v>
      </c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2"/>
    </row>
    <row r="170" spans="1:41">
      <c r="A170" s="30">
        <f t="shared" si="1"/>
        <v>118</v>
      </c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2"/>
    </row>
    <row r="171" spans="1:41">
      <c r="A171" s="30">
        <f t="shared" si="1"/>
        <v>119</v>
      </c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2"/>
    </row>
    <row r="172" spans="1:41">
      <c r="A172" s="30">
        <f t="shared" si="1"/>
        <v>120</v>
      </c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2"/>
    </row>
    <row r="173" spans="1:41">
      <c r="A173" s="30">
        <f t="shared" si="1"/>
        <v>121</v>
      </c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2"/>
    </row>
    <row r="174" spans="1:41">
      <c r="A174" s="30">
        <f t="shared" si="1"/>
        <v>122</v>
      </c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2"/>
    </row>
    <row r="175" spans="1:41">
      <c r="A175" s="30">
        <f t="shared" si="1"/>
        <v>123</v>
      </c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2"/>
    </row>
    <row r="176" spans="1:41">
      <c r="A176" s="30">
        <f t="shared" si="1"/>
        <v>124</v>
      </c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2"/>
    </row>
    <row r="177" spans="1:41">
      <c r="A177" s="30">
        <f t="shared" si="1"/>
        <v>125</v>
      </c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2"/>
    </row>
    <row r="178" spans="1:41">
      <c r="A178" s="30">
        <f t="shared" si="1"/>
        <v>126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2"/>
    </row>
    <row r="179" spans="1:41">
      <c r="A179" s="30">
        <f t="shared" si="1"/>
        <v>127</v>
      </c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2"/>
    </row>
    <row r="180" spans="1:41">
      <c r="A180" s="30">
        <f t="shared" si="1"/>
        <v>128</v>
      </c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2"/>
    </row>
    <row r="181" spans="1:41">
      <c r="A181" s="30">
        <f t="shared" si="1"/>
        <v>129</v>
      </c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2"/>
    </row>
    <row r="182" spans="1:41">
      <c r="A182" s="30">
        <f t="shared" ref="A182:A245" si="2">A181+1</f>
        <v>130</v>
      </c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2"/>
    </row>
    <row r="183" spans="1:41">
      <c r="A183" s="30">
        <f t="shared" si="2"/>
        <v>131</v>
      </c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2"/>
    </row>
    <row r="184" spans="1:41">
      <c r="A184" s="30">
        <f t="shared" si="2"/>
        <v>132</v>
      </c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2"/>
    </row>
    <row r="185" spans="1:41">
      <c r="A185" s="30">
        <f t="shared" si="2"/>
        <v>133</v>
      </c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2"/>
    </row>
    <row r="186" spans="1:41">
      <c r="A186" s="30">
        <f t="shared" si="2"/>
        <v>134</v>
      </c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2"/>
    </row>
    <row r="187" spans="1:41">
      <c r="A187" s="30">
        <f t="shared" si="2"/>
        <v>135</v>
      </c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2"/>
    </row>
    <row r="188" spans="1:41">
      <c r="A188" s="30">
        <f t="shared" si="2"/>
        <v>136</v>
      </c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2"/>
    </row>
    <row r="189" spans="1:41">
      <c r="A189" s="30">
        <f t="shared" si="2"/>
        <v>137</v>
      </c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2"/>
    </row>
    <row r="190" spans="1:41">
      <c r="A190" s="30">
        <f t="shared" si="2"/>
        <v>138</v>
      </c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2"/>
    </row>
    <row r="191" spans="1:41">
      <c r="A191" s="30">
        <f t="shared" si="2"/>
        <v>139</v>
      </c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2"/>
    </row>
    <row r="192" spans="1:41">
      <c r="A192" s="30">
        <f t="shared" si="2"/>
        <v>140</v>
      </c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2"/>
    </row>
    <row r="193" spans="1:41">
      <c r="A193" s="30">
        <f t="shared" si="2"/>
        <v>141</v>
      </c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2"/>
    </row>
    <row r="194" spans="1:41">
      <c r="A194" s="30">
        <f t="shared" si="2"/>
        <v>142</v>
      </c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2"/>
    </row>
    <row r="195" spans="1:41">
      <c r="A195" s="30">
        <f t="shared" si="2"/>
        <v>143</v>
      </c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2"/>
    </row>
    <row r="196" spans="1:41">
      <c r="A196" s="30">
        <f t="shared" si="2"/>
        <v>144</v>
      </c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2"/>
    </row>
    <row r="197" spans="1:41">
      <c r="A197" s="30">
        <f t="shared" si="2"/>
        <v>145</v>
      </c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2"/>
    </row>
    <row r="198" spans="1:41">
      <c r="A198" s="30">
        <f t="shared" si="2"/>
        <v>146</v>
      </c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2"/>
    </row>
    <row r="199" spans="1:41">
      <c r="A199" s="30">
        <f t="shared" si="2"/>
        <v>147</v>
      </c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2"/>
    </row>
    <row r="200" spans="1:41">
      <c r="A200" s="30">
        <f t="shared" si="2"/>
        <v>148</v>
      </c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2"/>
    </row>
    <row r="201" spans="1:41">
      <c r="A201" s="30">
        <f t="shared" si="2"/>
        <v>149</v>
      </c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2"/>
    </row>
    <row r="202" spans="1:41">
      <c r="A202" s="30">
        <f t="shared" si="2"/>
        <v>150</v>
      </c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2"/>
    </row>
    <row r="203" spans="1:41">
      <c r="A203" s="30">
        <f t="shared" si="2"/>
        <v>151</v>
      </c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2"/>
    </row>
    <row r="204" spans="1:41">
      <c r="A204" s="30">
        <f t="shared" si="2"/>
        <v>152</v>
      </c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2"/>
    </row>
    <row r="205" spans="1:41">
      <c r="A205" s="30">
        <f t="shared" si="2"/>
        <v>153</v>
      </c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2"/>
    </row>
    <row r="206" spans="1:41">
      <c r="A206" s="30">
        <f t="shared" si="2"/>
        <v>154</v>
      </c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2"/>
    </row>
    <row r="207" spans="1:41">
      <c r="A207" s="30">
        <f t="shared" si="2"/>
        <v>155</v>
      </c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2"/>
    </row>
    <row r="208" spans="1:41">
      <c r="A208" s="30">
        <f t="shared" si="2"/>
        <v>156</v>
      </c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2"/>
    </row>
    <row r="209" spans="1:41">
      <c r="A209" s="30">
        <f t="shared" si="2"/>
        <v>157</v>
      </c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2"/>
    </row>
    <row r="210" spans="1:41">
      <c r="A210" s="30">
        <f t="shared" si="2"/>
        <v>158</v>
      </c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2"/>
    </row>
    <row r="211" spans="1:41">
      <c r="A211" s="30">
        <f t="shared" si="2"/>
        <v>159</v>
      </c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2"/>
    </row>
    <row r="212" spans="1:41">
      <c r="A212" s="30">
        <f t="shared" si="2"/>
        <v>160</v>
      </c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2"/>
    </row>
    <row r="213" spans="1:41">
      <c r="A213" s="30">
        <f t="shared" si="2"/>
        <v>161</v>
      </c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2"/>
    </row>
    <row r="214" spans="1:41">
      <c r="A214" s="30">
        <f t="shared" si="2"/>
        <v>162</v>
      </c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2"/>
    </row>
    <row r="215" spans="1:41">
      <c r="A215" s="30">
        <f t="shared" si="2"/>
        <v>163</v>
      </c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2"/>
    </row>
    <row r="216" spans="1:41">
      <c r="A216" s="30">
        <f t="shared" si="2"/>
        <v>164</v>
      </c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2"/>
    </row>
    <row r="217" spans="1:41">
      <c r="A217" s="30">
        <f t="shared" si="2"/>
        <v>165</v>
      </c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2"/>
    </row>
    <row r="218" spans="1:41">
      <c r="A218" s="30">
        <f t="shared" si="2"/>
        <v>166</v>
      </c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2"/>
    </row>
    <row r="219" spans="1:41">
      <c r="A219" s="30">
        <f t="shared" si="2"/>
        <v>167</v>
      </c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2"/>
    </row>
    <row r="220" spans="1:41">
      <c r="A220" s="30">
        <f t="shared" si="2"/>
        <v>168</v>
      </c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2"/>
    </row>
    <row r="221" spans="1:41">
      <c r="A221" s="30">
        <f t="shared" si="2"/>
        <v>169</v>
      </c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2"/>
    </row>
    <row r="222" spans="1:41">
      <c r="A222" s="30">
        <f t="shared" si="2"/>
        <v>170</v>
      </c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2"/>
    </row>
    <row r="223" spans="1:41">
      <c r="A223" s="30">
        <f t="shared" si="2"/>
        <v>171</v>
      </c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2"/>
    </row>
    <row r="224" spans="1:41">
      <c r="A224" s="30">
        <f t="shared" si="2"/>
        <v>172</v>
      </c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2"/>
    </row>
    <row r="225" spans="1:41">
      <c r="A225" s="30">
        <f t="shared" si="2"/>
        <v>173</v>
      </c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2"/>
    </row>
    <row r="226" spans="1:41">
      <c r="A226" s="30">
        <f t="shared" si="2"/>
        <v>174</v>
      </c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2"/>
    </row>
    <row r="227" spans="1:41">
      <c r="A227" s="30">
        <f t="shared" si="2"/>
        <v>175</v>
      </c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2"/>
    </row>
    <row r="228" spans="1:41">
      <c r="A228" s="30">
        <f t="shared" si="2"/>
        <v>176</v>
      </c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2"/>
    </row>
    <row r="229" spans="1:41">
      <c r="A229" s="30">
        <f t="shared" si="2"/>
        <v>177</v>
      </c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2"/>
    </row>
    <row r="230" spans="1:41">
      <c r="A230" s="30">
        <f t="shared" si="2"/>
        <v>178</v>
      </c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2"/>
    </row>
    <row r="231" spans="1:41">
      <c r="A231" s="30">
        <f t="shared" si="2"/>
        <v>179</v>
      </c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2"/>
    </row>
    <row r="232" spans="1:41">
      <c r="A232" s="30">
        <f t="shared" si="2"/>
        <v>180</v>
      </c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2"/>
    </row>
    <row r="233" spans="1:41">
      <c r="A233" s="30">
        <f t="shared" si="2"/>
        <v>181</v>
      </c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2"/>
    </row>
    <row r="234" spans="1:41">
      <c r="A234" s="30">
        <f t="shared" si="2"/>
        <v>182</v>
      </c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2"/>
    </row>
    <row r="235" spans="1:41">
      <c r="A235" s="30">
        <f t="shared" si="2"/>
        <v>183</v>
      </c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2"/>
    </row>
    <row r="236" spans="1:41">
      <c r="A236" s="30">
        <f t="shared" si="2"/>
        <v>184</v>
      </c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2"/>
    </row>
    <row r="237" spans="1:41">
      <c r="A237" s="30">
        <f t="shared" si="2"/>
        <v>185</v>
      </c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2"/>
    </row>
    <row r="238" spans="1:41">
      <c r="A238" s="30">
        <f t="shared" si="2"/>
        <v>186</v>
      </c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2"/>
    </row>
    <row r="239" spans="1:41">
      <c r="A239" s="30">
        <f t="shared" si="2"/>
        <v>187</v>
      </c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2"/>
    </row>
    <row r="240" spans="1:41">
      <c r="A240" s="30">
        <f t="shared" si="2"/>
        <v>188</v>
      </c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2"/>
    </row>
    <row r="241" spans="1:41">
      <c r="A241" s="30">
        <f t="shared" si="2"/>
        <v>189</v>
      </c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2"/>
    </row>
    <row r="242" spans="1:41">
      <c r="A242" s="30">
        <f t="shared" si="2"/>
        <v>190</v>
      </c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2"/>
    </row>
    <row r="243" spans="1:41">
      <c r="A243" s="30">
        <f t="shared" si="2"/>
        <v>191</v>
      </c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2"/>
    </row>
    <row r="244" spans="1:41">
      <c r="A244" s="30">
        <f t="shared" si="2"/>
        <v>192</v>
      </c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2"/>
    </row>
    <row r="245" spans="1:41">
      <c r="A245" s="30">
        <f t="shared" si="2"/>
        <v>193</v>
      </c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2"/>
    </row>
    <row r="246" spans="1:41">
      <c r="A246" s="30">
        <f t="shared" ref="A246:A309" si="3">A245+1</f>
        <v>194</v>
      </c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2"/>
    </row>
    <row r="247" spans="1:41">
      <c r="A247" s="30">
        <f t="shared" si="3"/>
        <v>195</v>
      </c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2"/>
    </row>
    <row r="248" spans="1:41">
      <c r="A248" s="30">
        <f t="shared" si="3"/>
        <v>196</v>
      </c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2"/>
    </row>
    <row r="249" spans="1:41">
      <c r="A249" s="30">
        <f t="shared" si="3"/>
        <v>197</v>
      </c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2"/>
    </row>
    <row r="250" spans="1:41">
      <c r="A250" s="30">
        <f t="shared" si="3"/>
        <v>198</v>
      </c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2"/>
    </row>
    <row r="251" spans="1:41">
      <c r="A251" s="30">
        <f t="shared" si="3"/>
        <v>199</v>
      </c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2"/>
    </row>
    <row r="252" spans="1:41">
      <c r="A252" s="30">
        <f t="shared" si="3"/>
        <v>200</v>
      </c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2"/>
    </row>
    <row r="253" spans="1:41">
      <c r="A253" s="30">
        <f t="shared" si="3"/>
        <v>201</v>
      </c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2"/>
    </row>
    <row r="254" spans="1:41">
      <c r="A254" s="30">
        <f t="shared" si="3"/>
        <v>202</v>
      </c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2"/>
    </row>
    <row r="255" spans="1:41">
      <c r="A255" s="30">
        <f t="shared" si="3"/>
        <v>203</v>
      </c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2"/>
    </row>
    <row r="256" spans="1:41">
      <c r="A256" s="30">
        <f t="shared" si="3"/>
        <v>204</v>
      </c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2"/>
    </row>
    <row r="257" spans="1:41">
      <c r="A257" s="30">
        <f t="shared" si="3"/>
        <v>205</v>
      </c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2"/>
    </row>
    <row r="258" spans="1:41">
      <c r="A258" s="30">
        <f t="shared" si="3"/>
        <v>206</v>
      </c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2"/>
    </row>
    <row r="259" spans="1:41">
      <c r="A259" s="30">
        <f t="shared" si="3"/>
        <v>207</v>
      </c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2"/>
    </row>
    <row r="260" spans="1:41">
      <c r="A260" s="30">
        <f t="shared" si="3"/>
        <v>208</v>
      </c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2"/>
    </row>
    <row r="261" spans="1:41">
      <c r="A261" s="30">
        <f t="shared" si="3"/>
        <v>209</v>
      </c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2"/>
    </row>
    <row r="262" spans="1:41">
      <c r="A262" s="30">
        <f t="shared" si="3"/>
        <v>210</v>
      </c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2"/>
    </row>
    <row r="263" spans="1:41">
      <c r="A263" s="30">
        <f t="shared" si="3"/>
        <v>211</v>
      </c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2"/>
    </row>
    <row r="264" spans="1:41">
      <c r="A264" s="30">
        <f t="shared" si="3"/>
        <v>212</v>
      </c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2"/>
    </row>
    <row r="265" spans="1:41">
      <c r="A265" s="30">
        <f t="shared" si="3"/>
        <v>213</v>
      </c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2"/>
    </row>
    <row r="266" spans="1:41">
      <c r="A266" s="30">
        <f t="shared" si="3"/>
        <v>214</v>
      </c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2"/>
    </row>
    <row r="267" spans="1:41">
      <c r="A267" s="30">
        <f t="shared" si="3"/>
        <v>215</v>
      </c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2"/>
    </row>
    <row r="268" spans="1:41">
      <c r="A268" s="30">
        <f t="shared" si="3"/>
        <v>216</v>
      </c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2"/>
    </row>
    <row r="269" spans="1:41">
      <c r="A269" s="30">
        <f t="shared" si="3"/>
        <v>217</v>
      </c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2"/>
    </row>
    <row r="270" spans="1:41">
      <c r="A270" s="30">
        <f t="shared" si="3"/>
        <v>218</v>
      </c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2"/>
    </row>
    <row r="271" spans="1:41">
      <c r="A271" s="30">
        <f t="shared" si="3"/>
        <v>219</v>
      </c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2"/>
    </row>
    <row r="272" spans="1:41">
      <c r="A272" s="30">
        <f t="shared" si="3"/>
        <v>220</v>
      </c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2"/>
    </row>
    <row r="273" spans="1:41">
      <c r="A273" s="30">
        <f t="shared" si="3"/>
        <v>221</v>
      </c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2"/>
    </row>
    <row r="274" spans="1:41">
      <c r="A274" s="30">
        <f t="shared" si="3"/>
        <v>222</v>
      </c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2"/>
    </row>
    <row r="275" spans="1:41">
      <c r="A275" s="30">
        <f t="shared" si="3"/>
        <v>223</v>
      </c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2"/>
    </row>
    <row r="276" spans="1:41">
      <c r="A276" s="30">
        <f t="shared" si="3"/>
        <v>224</v>
      </c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2"/>
    </row>
    <row r="277" spans="1:41">
      <c r="A277" s="30">
        <f t="shared" si="3"/>
        <v>225</v>
      </c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2"/>
    </row>
    <row r="278" spans="1:41">
      <c r="A278" s="30">
        <f t="shared" si="3"/>
        <v>226</v>
      </c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2"/>
    </row>
    <row r="279" spans="1:41">
      <c r="A279" s="30">
        <f t="shared" si="3"/>
        <v>227</v>
      </c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2"/>
    </row>
    <row r="280" spans="1:41">
      <c r="A280" s="30">
        <f t="shared" si="3"/>
        <v>228</v>
      </c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2"/>
    </row>
    <row r="281" spans="1:41">
      <c r="A281" s="30">
        <f t="shared" si="3"/>
        <v>229</v>
      </c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2"/>
    </row>
    <row r="282" spans="1:41">
      <c r="A282" s="30">
        <f t="shared" si="3"/>
        <v>230</v>
      </c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2"/>
    </row>
    <row r="283" spans="1:41">
      <c r="A283" s="30">
        <f t="shared" si="3"/>
        <v>231</v>
      </c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2"/>
    </row>
    <row r="284" spans="1:41">
      <c r="A284" s="30">
        <f t="shared" si="3"/>
        <v>232</v>
      </c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2"/>
    </row>
    <row r="285" spans="1:41">
      <c r="A285" s="30">
        <f t="shared" si="3"/>
        <v>233</v>
      </c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2"/>
    </row>
    <row r="286" spans="1:41">
      <c r="A286" s="30">
        <f t="shared" si="3"/>
        <v>234</v>
      </c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2"/>
    </row>
    <row r="287" spans="1:41">
      <c r="A287" s="30">
        <f t="shared" si="3"/>
        <v>235</v>
      </c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2"/>
    </row>
    <row r="288" spans="1:41">
      <c r="A288" s="30">
        <f t="shared" si="3"/>
        <v>236</v>
      </c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2"/>
    </row>
    <row r="289" spans="1:41">
      <c r="A289" s="30">
        <f t="shared" si="3"/>
        <v>237</v>
      </c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2"/>
    </row>
    <row r="290" spans="1:41">
      <c r="A290" s="30">
        <f t="shared" si="3"/>
        <v>238</v>
      </c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2"/>
    </row>
    <row r="291" spans="1:41">
      <c r="A291" s="30">
        <f t="shared" si="3"/>
        <v>239</v>
      </c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2"/>
    </row>
    <row r="292" spans="1:41">
      <c r="A292" s="30">
        <f t="shared" si="3"/>
        <v>240</v>
      </c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2"/>
    </row>
    <row r="293" spans="1:41">
      <c r="A293" s="30">
        <f t="shared" si="3"/>
        <v>241</v>
      </c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2"/>
    </row>
    <row r="294" spans="1:41">
      <c r="A294" s="30">
        <f t="shared" si="3"/>
        <v>242</v>
      </c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2"/>
    </row>
    <row r="295" spans="1:41">
      <c r="A295" s="30">
        <f t="shared" si="3"/>
        <v>243</v>
      </c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2"/>
    </row>
    <row r="296" spans="1:41">
      <c r="A296" s="30">
        <f t="shared" si="3"/>
        <v>244</v>
      </c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2"/>
    </row>
    <row r="297" spans="1:41">
      <c r="A297" s="30">
        <f t="shared" si="3"/>
        <v>245</v>
      </c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2"/>
    </row>
    <row r="298" spans="1:41">
      <c r="A298" s="30">
        <f t="shared" si="3"/>
        <v>246</v>
      </c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2"/>
    </row>
    <row r="299" spans="1:41">
      <c r="A299" s="30">
        <f t="shared" si="3"/>
        <v>247</v>
      </c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2"/>
    </row>
    <row r="300" spans="1:41">
      <c r="A300" s="30">
        <f t="shared" si="3"/>
        <v>248</v>
      </c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2"/>
    </row>
    <row r="301" spans="1:41">
      <c r="A301" s="30">
        <f t="shared" si="3"/>
        <v>249</v>
      </c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2"/>
    </row>
    <row r="302" spans="1:41">
      <c r="A302" s="30">
        <f t="shared" si="3"/>
        <v>250</v>
      </c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2"/>
    </row>
    <row r="303" spans="1:41">
      <c r="A303" s="30">
        <f t="shared" si="3"/>
        <v>251</v>
      </c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2"/>
    </row>
    <row r="304" spans="1:41">
      <c r="A304" s="30">
        <f t="shared" si="3"/>
        <v>252</v>
      </c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2"/>
    </row>
    <row r="305" spans="1:41">
      <c r="A305" s="30">
        <f t="shared" si="3"/>
        <v>253</v>
      </c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2"/>
    </row>
    <row r="306" spans="1:41">
      <c r="A306" s="30">
        <f t="shared" si="3"/>
        <v>254</v>
      </c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2"/>
    </row>
    <row r="307" spans="1:41">
      <c r="A307" s="30">
        <f t="shared" si="3"/>
        <v>255</v>
      </c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2"/>
    </row>
    <row r="308" spans="1:41">
      <c r="A308" s="30">
        <f t="shared" si="3"/>
        <v>256</v>
      </c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2"/>
    </row>
    <row r="309" spans="1:41">
      <c r="A309" s="30">
        <f t="shared" si="3"/>
        <v>257</v>
      </c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2"/>
    </row>
    <row r="310" spans="1:41">
      <c r="A310" s="30">
        <f t="shared" ref="A310:A352" si="4">A309+1</f>
        <v>258</v>
      </c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2"/>
    </row>
    <row r="311" spans="1:41">
      <c r="A311" s="30">
        <f t="shared" si="4"/>
        <v>259</v>
      </c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2"/>
    </row>
    <row r="312" spans="1:41">
      <c r="A312" s="30">
        <f t="shared" si="4"/>
        <v>260</v>
      </c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2"/>
    </row>
    <row r="313" spans="1:41">
      <c r="A313" s="30">
        <f t="shared" si="4"/>
        <v>261</v>
      </c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2"/>
    </row>
    <row r="314" spans="1:41">
      <c r="A314" s="30">
        <f t="shared" si="4"/>
        <v>262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2"/>
    </row>
    <row r="315" spans="1:41">
      <c r="A315" s="30">
        <f t="shared" si="4"/>
        <v>263</v>
      </c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2"/>
    </row>
    <row r="316" spans="1:41">
      <c r="A316" s="30">
        <f t="shared" si="4"/>
        <v>264</v>
      </c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2"/>
    </row>
    <row r="317" spans="1:41">
      <c r="A317" s="30">
        <f t="shared" si="4"/>
        <v>265</v>
      </c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2"/>
    </row>
    <row r="318" spans="1:41">
      <c r="A318" s="30">
        <f t="shared" si="4"/>
        <v>266</v>
      </c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2"/>
    </row>
    <row r="319" spans="1:41">
      <c r="A319" s="30">
        <f t="shared" si="4"/>
        <v>267</v>
      </c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2"/>
    </row>
    <row r="320" spans="1:41">
      <c r="A320" s="30">
        <f t="shared" si="4"/>
        <v>268</v>
      </c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2"/>
    </row>
    <row r="321" spans="1:41">
      <c r="A321" s="30">
        <f t="shared" si="4"/>
        <v>269</v>
      </c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2"/>
    </row>
    <row r="322" spans="1:41">
      <c r="A322" s="30">
        <f t="shared" si="4"/>
        <v>270</v>
      </c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2"/>
    </row>
    <row r="323" spans="1:41">
      <c r="A323" s="30">
        <f t="shared" si="4"/>
        <v>271</v>
      </c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2"/>
    </row>
    <row r="324" spans="1:41">
      <c r="A324" s="30">
        <f t="shared" si="4"/>
        <v>272</v>
      </c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2"/>
    </row>
    <row r="325" spans="1:41">
      <c r="A325" s="30">
        <f t="shared" si="4"/>
        <v>273</v>
      </c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2"/>
    </row>
    <row r="326" spans="1:41">
      <c r="A326" s="30">
        <f t="shared" si="4"/>
        <v>274</v>
      </c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2"/>
    </row>
    <row r="327" spans="1:41">
      <c r="A327" s="30">
        <f t="shared" si="4"/>
        <v>275</v>
      </c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2"/>
    </row>
    <row r="328" spans="1:41">
      <c r="A328" s="30">
        <f t="shared" si="4"/>
        <v>276</v>
      </c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2"/>
    </row>
    <row r="329" spans="1:41">
      <c r="A329" s="30">
        <f t="shared" si="4"/>
        <v>277</v>
      </c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2"/>
    </row>
    <row r="330" spans="1:41">
      <c r="A330" s="30">
        <f t="shared" si="4"/>
        <v>278</v>
      </c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2"/>
    </row>
    <row r="331" spans="1:41">
      <c r="A331" s="30">
        <f t="shared" si="4"/>
        <v>279</v>
      </c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2"/>
    </row>
    <row r="332" spans="1:41">
      <c r="A332" s="30">
        <f t="shared" si="4"/>
        <v>280</v>
      </c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2"/>
    </row>
    <row r="333" spans="1:41">
      <c r="A333" s="30">
        <f t="shared" si="4"/>
        <v>281</v>
      </c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2"/>
    </row>
    <row r="334" spans="1:41">
      <c r="A334" s="30">
        <f t="shared" si="4"/>
        <v>282</v>
      </c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2"/>
    </row>
    <row r="335" spans="1:41">
      <c r="A335" s="30">
        <f t="shared" si="4"/>
        <v>283</v>
      </c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2"/>
    </row>
    <row r="336" spans="1:41">
      <c r="A336" s="30">
        <f t="shared" si="4"/>
        <v>284</v>
      </c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2"/>
    </row>
    <row r="337" spans="1:41">
      <c r="A337" s="30">
        <f t="shared" si="4"/>
        <v>285</v>
      </c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2"/>
    </row>
    <row r="338" spans="1:41">
      <c r="A338" s="30">
        <f t="shared" si="4"/>
        <v>286</v>
      </c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2"/>
    </row>
    <row r="339" spans="1:41">
      <c r="A339" s="30">
        <f t="shared" si="4"/>
        <v>287</v>
      </c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2"/>
    </row>
    <row r="340" spans="1:41">
      <c r="A340" s="30">
        <f t="shared" si="4"/>
        <v>288</v>
      </c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2"/>
    </row>
    <row r="341" spans="1:41">
      <c r="A341" s="30">
        <f t="shared" si="4"/>
        <v>289</v>
      </c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2"/>
    </row>
    <row r="342" spans="1:41">
      <c r="A342" s="30">
        <f t="shared" si="4"/>
        <v>290</v>
      </c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2"/>
    </row>
    <row r="343" spans="1:41">
      <c r="A343" s="30">
        <f t="shared" si="4"/>
        <v>291</v>
      </c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2"/>
    </row>
    <row r="344" spans="1:41">
      <c r="A344" s="30">
        <f t="shared" si="4"/>
        <v>292</v>
      </c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2"/>
    </row>
    <row r="345" spans="1:41">
      <c r="A345" s="30">
        <f t="shared" si="4"/>
        <v>293</v>
      </c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2"/>
    </row>
    <row r="346" spans="1:41">
      <c r="A346" s="30">
        <f t="shared" si="4"/>
        <v>294</v>
      </c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2"/>
    </row>
    <row r="347" spans="1:41">
      <c r="A347" s="30">
        <f t="shared" si="4"/>
        <v>295</v>
      </c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2"/>
    </row>
    <row r="348" spans="1:41">
      <c r="A348" s="30">
        <f t="shared" si="4"/>
        <v>296</v>
      </c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2"/>
    </row>
    <row r="349" spans="1:41">
      <c r="A349" s="30">
        <f t="shared" si="4"/>
        <v>297</v>
      </c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2"/>
    </row>
    <row r="350" spans="1:41">
      <c r="A350" s="30">
        <f t="shared" si="4"/>
        <v>298</v>
      </c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2"/>
    </row>
    <row r="351" spans="1:41">
      <c r="A351" s="30">
        <f t="shared" si="4"/>
        <v>299</v>
      </c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2"/>
    </row>
    <row r="352" spans="1:41">
      <c r="A352" s="30">
        <f t="shared" si="4"/>
        <v>300</v>
      </c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2"/>
    </row>
  </sheetData>
  <mergeCells count="5">
    <mergeCell ref="A4:G4"/>
    <mergeCell ref="J4:Q4"/>
    <mergeCell ref="A5:G5"/>
    <mergeCell ref="J5:Q5"/>
    <mergeCell ref="A1:B2"/>
  </mergeCells>
  <phoneticPr fontId="33"/>
  <pageMargins left="0.69861111111111107" right="0.69861111111111107" top="0.75" bottom="0.75" header="0.3" footer="0.3"/>
  <pageSetup paperSize="9" firstPageNumber="4294963191" orientation="portrait" copies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htaka</cp:lastModifiedBy>
  <cp:revision/>
  <dcterms:created xsi:type="dcterms:W3CDTF">2014-04-05T00:56:00Z</dcterms:created>
  <dcterms:modified xsi:type="dcterms:W3CDTF">2019-05-12T11:57:59Z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1041-8.1.0.3373</vt:lpwstr>
  </property>
</Properties>
</file>