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A596DF-CEB7-4B29-A077-77F283C0BA7D}" xr6:coauthVersionLast="43" xr6:coauthVersionMax="43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<sst xmlns="http://schemas.openxmlformats.org/spreadsheetml/2006/main" count="401" uniqueCount="259">
  <si>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</si>
  <si>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</si>
  <si>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</si>
  <si>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</si>
  <si>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</si>
  <si>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</si>
  <si>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</si>
  <si>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</si>
  <si>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</si>
  <si>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</si>
  <si>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</si>
  <si>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</si>
  <si>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</si>
  <si>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</si>
  <si>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</si>
  <si>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</si>
  <si>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</si>
  <si>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</si>
  <si>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</si>
  <si>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</si>
  <si>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</si>
  <si>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</si>
  <si>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</si>
  <si>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</si>
  <si>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</si>
  <si>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</si>
  <si>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</si>
  <si>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</si>
  <si>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</si>
  <si>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</si>
  <si>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</si>
  <si>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</si>
  <si>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</si>
  <si>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</si>
  <si>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</si>
  <si>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</si>
  <si>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</si>
  <si>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</si>
  <si>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</si>
  <si>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</si>
  <si>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</si>
  <si>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</si>
  <si>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</si>
  <si>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</si>
  <si>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</si>
  <si>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</si>
  <si>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</si>
  <si>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</si>
  <si>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</si>
  <si>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</si>
  <si>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</si>
  <si>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</si>
  <si>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</si>
  <si>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</si>
  <si>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</si>
  <si>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</si>
  <si>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</si>
  <si>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</si>
  <si>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</si>
  <si>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</si>
  <si>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</si>
  <si>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</si>
  <si>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</si>
  <si>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</si>
  <si>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</si>
  <si>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</si>
  <si>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</si>
  <si>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</si>
  <si>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</si>
  <si>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</si>
  <si>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</si>
  <si>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</si>
  <si>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</si>
  <si>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</si>
  <si>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</si>
  <si>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</si>
  <si>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</si>
  <si>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</si>
  <si>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</si>
  <si>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</si>
  <si>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</si>
  <si>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</si>
  <si>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</si>
  <si>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</si>
  <si>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</si>
  <si>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</si>
  <si>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</si>
  <si>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</si>
  <si>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</si>
  <si>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</si>
  <si>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</si>
  <si>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</si>
  <si>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</si>
  <si>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</si>
  <si>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</si>
  <si>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</si>
  <si>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</si>
  <si>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</si>
  <si>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</si>
  <si>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</si>
  <si>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</si>
  <si>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</si>
  <si>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</si>
  <si>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</si>
  <si>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</si>
  <si>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</si>
  <si>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</si>
  <si>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</si>
  <si>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</si>
  <si>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</si>
  <si>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</si>
  <si>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</si>
  <si>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</si>
  <si>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</si>
  <si>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</si>
  <si>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</si>
  <si>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</si>
  <si>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</si>
  <si>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</si>
  <si>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</si>
  <si>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</si>
  <si>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</si>
  <si>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</si>
  <si>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</si>
  <si>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</si>
  <si>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</si>
  <si>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</si>
  <si>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</si>
  <si>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</si>
  <si>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</si>
  <si>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</si>
  <si>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</si>
  <si>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</si>
  <si>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</si>
  <si>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</si>
  <si>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</si>
  <si>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</si>
  <si>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</si>
  <si>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</si>
  <si>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</si>
  <si>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</si>
  <si>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</si>
  <si>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</si>
  <si>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</si>
  <si>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</si>
  <si>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</si>
  <si>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</si>
  <si>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</si>
  <si>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</si>
  <si>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</si>
  <si>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</si>
  <si>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</si>
  <si>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</si>
  <si>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</si>
  <si>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</si>
  <si>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</si>
  <si>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</si>
  <si>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</si>
  <si>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</si>
  <si>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</si>
  <si>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</si>
  <si>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</si>
  <si>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</si>
  <si>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</si>
  <si>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</si>
  <si>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</si>
  <si>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</si>
  <si>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</si>
  <si>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</si>
  <si>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</si>
  <si>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</si>
  <si>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</si>
  <si>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</si>
  <si>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</si>
  <si>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</si>
  <si>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</si>
  <si>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</si>
  <si>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</si>
  <si>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</si>
  <si>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</si>
  <si>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</si>
  <si>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</si>
  <si>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</si>
  <si>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</si>
  <si>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</si>
  <si>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</si>
  <si>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</si>
  <si>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</si>
  <si>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</si>
  <si>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</si>
  <si>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</si>
  <si>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</si>
  <si>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</si>
  <si>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</si>
  <si>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</si>
  <si>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</si>
  <si>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</si>
  <si>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</si>
  <si>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</si>
  <si>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</si>
  <si>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蔵波エッグス</t>
    <rPh sb="0" eb="2">
      <t>クラナミ</t>
    </rPh>
    <phoneticPr fontId="2"/>
  </si>
  <si>
    <t>クラナミエッグス</t>
    <phoneticPr fontId="2"/>
  </si>
  <si>
    <t>女子</t>
    <rPh sb="0" eb="2">
      <t>ジョシ</t>
    </rPh>
    <phoneticPr fontId="2"/>
  </si>
  <si>
    <t>袖ヶ浦市</t>
    <rPh sb="0" eb="4">
      <t>ソデガウラシ</t>
    </rPh>
    <phoneticPr fontId="2"/>
  </si>
  <si>
    <t>①</t>
    <phoneticPr fontId="2"/>
  </si>
  <si>
    <t>内房</t>
    <rPh sb="0" eb="2">
      <t>ウチフサ</t>
    </rPh>
    <phoneticPr fontId="2"/>
  </si>
  <si>
    <t>長浦</t>
    <rPh sb="0" eb="2">
      <t>ナガウラ</t>
    </rPh>
    <phoneticPr fontId="2"/>
  </si>
  <si>
    <t>大上</t>
    <rPh sb="0" eb="2">
      <t>オオガミ</t>
    </rPh>
    <phoneticPr fontId="2"/>
  </si>
  <si>
    <t>辰也</t>
    <rPh sb="0" eb="2">
      <t>タツヤ</t>
    </rPh>
    <phoneticPr fontId="2"/>
  </si>
  <si>
    <t>オオガミ</t>
    <phoneticPr fontId="2"/>
  </si>
  <si>
    <t>タツヤ</t>
    <phoneticPr fontId="2"/>
  </si>
  <si>
    <t>299</t>
    <phoneticPr fontId="2"/>
  </si>
  <si>
    <t>0245</t>
    <phoneticPr fontId="2"/>
  </si>
  <si>
    <t>袖ヶ浦市蔵波台7-21-8</t>
    <rPh sb="0" eb="4">
      <t>ソデガウラシ</t>
    </rPh>
    <rPh sb="4" eb="7">
      <t>クラナミダイ</t>
    </rPh>
    <phoneticPr fontId="2"/>
  </si>
  <si>
    <t>090</t>
    <phoneticPr fontId="2"/>
  </si>
  <si>
    <t>4714</t>
    <phoneticPr fontId="2"/>
  </si>
  <si>
    <t>8894</t>
    <phoneticPr fontId="2"/>
  </si>
  <si>
    <t>舟木</t>
    <rPh sb="0" eb="2">
      <t>フナキ</t>
    </rPh>
    <phoneticPr fontId="2"/>
  </si>
  <si>
    <t>フナキ</t>
    <phoneticPr fontId="2"/>
  </si>
  <si>
    <t>ユノ</t>
    <phoneticPr fontId="2"/>
  </si>
  <si>
    <t>悠乃</t>
    <rPh sb="0" eb="2">
      <t>ユノ</t>
    </rPh>
    <phoneticPr fontId="2"/>
  </si>
  <si>
    <t>ヒラノ</t>
    <phoneticPr fontId="2"/>
  </si>
  <si>
    <t>平野</t>
    <rPh sb="0" eb="2">
      <t>ヒラノ</t>
    </rPh>
    <phoneticPr fontId="2"/>
  </si>
  <si>
    <t>トケシ</t>
    <phoneticPr fontId="2"/>
  </si>
  <si>
    <t>渡慶次</t>
    <rPh sb="0" eb="3">
      <t>トケシ</t>
    </rPh>
    <phoneticPr fontId="2"/>
  </si>
  <si>
    <t>コウノ</t>
    <phoneticPr fontId="2"/>
  </si>
  <si>
    <t>河野</t>
    <rPh sb="0" eb="2">
      <t>コウノ</t>
    </rPh>
    <phoneticPr fontId="2"/>
  </si>
  <si>
    <t>サタケ</t>
    <phoneticPr fontId="2"/>
  </si>
  <si>
    <t>佐竹</t>
    <rPh sb="0" eb="2">
      <t>サタケ</t>
    </rPh>
    <phoneticPr fontId="2"/>
  </si>
  <si>
    <t>アサイ</t>
    <phoneticPr fontId="2"/>
  </si>
  <si>
    <t>浅井</t>
    <rPh sb="0" eb="2">
      <t>アサイ</t>
    </rPh>
    <phoneticPr fontId="2"/>
  </si>
  <si>
    <t>マツノ</t>
    <phoneticPr fontId="2"/>
  </si>
  <si>
    <t>松野</t>
    <rPh sb="0" eb="2">
      <t>マツノ</t>
    </rPh>
    <phoneticPr fontId="2"/>
  </si>
  <si>
    <t>イワキ</t>
    <phoneticPr fontId="2"/>
  </si>
  <si>
    <t>岩木</t>
    <rPh sb="0" eb="2">
      <t>イワキ</t>
    </rPh>
    <phoneticPr fontId="2"/>
  </si>
  <si>
    <t>リカ</t>
    <phoneticPr fontId="2"/>
  </si>
  <si>
    <t>莉佳</t>
    <rPh sb="0" eb="2">
      <t>リカ</t>
    </rPh>
    <phoneticPr fontId="2"/>
  </si>
  <si>
    <t>ミク</t>
    <phoneticPr fontId="2"/>
  </si>
  <si>
    <t>美空</t>
    <rPh sb="0" eb="2">
      <t>ミク</t>
    </rPh>
    <phoneticPr fontId="2"/>
  </si>
  <si>
    <t>ナナミ</t>
    <phoneticPr fontId="2"/>
  </si>
  <si>
    <t>七海</t>
    <rPh sb="0" eb="2">
      <t>ナナミ</t>
    </rPh>
    <phoneticPr fontId="2"/>
  </si>
  <si>
    <t>ユナ</t>
    <phoneticPr fontId="2"/>
  </si>
  <si>
    <t>優凪</t>
    <rPh sb="0" eb="1">
      <t>ユウ</t>
    </rPh>
    <rPh sb="1" eb="2">
      <t>ナ</t>
    </rPh>
    <phoneticPr fontId="2"/>
  </si>
  <si>
    <t>リオ</t>
    <phoneticPr fontId="2"/>
  </si>
  <si>
    <t>理央</t>
    <rPh sb="0" eb="2">
      <t>リオ</t>
    </rPh>
    <phoneticPr fontId="2"/>
  </si>
  <si>
    <t>カレン</t>
    <phoneticPr fontId="2"/>
  </si>
  <si>
    <t>花恋</t>
    <rPh sb="0" eb="2">
      <t>カレン</t>
    </rPh>
    <phoneticPr fontId="2"/>
  </si>
  <si>
    <t>サラ</t>
    <phoneticPr fontId="2"/>
  </si>
  <si>
    <t>桜空</t>
    <rPh sb="0" eb="1">
      <t>サクラ</t>
    </rPh>
    <rPh sb="1" eb="2">
      <t>ソラ</t>
    </rPh>
    <phoneticPr fontId="2"/>
  </si>
  <si>
    <t>アヤカ</t>
    <phoneticPr fontId="2"/>
  </si>
  <si>
    <t>綾香</t>
    <rPh sb="0" eb="2">
      <t>アヤカ</t>
    </rPh>
    <phoneticPr fontId="2"/>
  </si>
  <si>
    <t>蔵波小学校</t>
    <rPh sb="0" eb="2">
      <t>クラナミ</t>
    </rPh>
    <rPh sb="2" eb="5">
      <t>ショウガッコウ</t>
    </rPh>
    <phoneticPr fontId="2"/>
  </si>
  <si>
    <t>長浦小学校</t>
    <rPh sb="0" eb="2">
      <t>ナガウラ</t>
    </rPh>
    <rPh sb="2" eb="5">
      <t>ショウガッコウ</t>
    </rPh>
    <phoneticPr fontId="2"/>
  </si>
  <si>
    <t>飯野小学校</t>
    <rPh sb="0" eb="2">
      <t>イイノ</t>
    </rPh>
    <rPh sb="2" eb="5">
      <t>ショウガッコウ</t>
    </rPh>
    <phoneticPr fontId="2"/>
  </si>
  <si>
    <t>仲間を信じる・思いやる・感謝する・常に挑戦する気持ちを忘れずに子供・保護者・指導者チーム一丸となり目標にむかって全力で取り組んでいます。</t>
    <rPh sb="0" eb="2">
      <t>ナカマ</t>
    </rPh>
    <rPh sb="3" eb="4">
      <t>シン</t>
    </rPh>
    <rPh sb="7" eb="8">
      <t>オモ</t>
    </rPh>
    <rPh sb="12" eb="14">
      <t>カンシャ</t>
    </rPh>
    <rPh sb="17" eb="18">
      <t>ツネ</t>
    </rPh>
    <rPh sb="19" eb="21">
      <t>チョウセン</t>
    </rPh>
    <rPh sb="23" eb="25">
      <t>キモ</t>
    </rPh>
    <rPh sb="27" eb="28">
      <t>ワス</t>
    </rPh>
    <rPh sb="31" eb="33">
      <t>コドモ</t>
    </rPh>
    <rPh sb="34" eb="37">
      <t>ホゴシャ</t>
    </rPh>
    <rPh sb="38" eb="41">
      <t>シドウシャ</t>
    </rPh>
    <rPh sb="44" eb="46">
      <t>イチガン</t>
    </rPh>
    <rPh sb="49" eb="51">
      <t>モクヒョウ</t>
    </rPh>
    <rPh sb="56" eb="58">
      <t>ゼンリョク</t>
    </rPh>
    <rPh sb="59" eb="60">
      <t>ト</t>
    </rPh>
    <rPh sb="61" eb="62">
      <t>ク</t>
    </rPh>
    <phoneticPr fontId="2"/>
  </si>
  <si>
    <t>館山</t>
    <rPh sb="0" eb="2">
      <t>タテヤマ</t>
    </rPh>
    <phoneticPr fontId="2"/>
  </si>
  <si>
    <t>舞花</t>
    <rPh sb="0" eb="2">
      <t>マイカ</t>
    </rPh>
    <phoneticPr fontId="2"/>
  </si>
  <si>
    <t>タテヤマ</t>
    <phoneticPr fontId="2"/>
  </si>
  <si>
    <t>マイカ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</si>
</sst>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O20" sqref="AO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202</v>
      </c>
      <c r="K3" s="245"/>
      <c r="L3" s="245"/>
      <c r="M3" s="245"/>
      <c r="N3" s="245"/>
      <c r="O3" s="246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431499633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>
        <v>23009</v>
      </c>
      <c r="K5" s="225"/>
      <c r="L5" s="225"/>
      <c r="M5" s="225"/>
      <c r="N5" s="225"/>
      <c r="O5" s="225"/>
      <c r="P5" s="193" t="s">
        <v>205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206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2"/>
      <c r="C7" s="169" t="s">
        <v>209</v>
      </c>
      <c r="D7" s="132"/>
      <c r="E7" s="170" t="s">
        <v>210</v>
      </c>
      <c r="F7" s="133"/>
      <c r="G7" s="227">
        <v>505892300</v>
      </c>
      <c r="H7" s="227"/>
      <c r="I7" s="227"/>
      <c r="J7" s="227">
        <v>17516</v>
      </c>
      <c r="K7" s="227"/>
      <c r="L7" s="227"/>
      <c r="M7" s="227">
        <v>183825</v>
      </c>
      <c r="N7" s="227"/>
      <c r="O7" s="227"/>
      <c r="P7" s="200" t="s">
        <v>72</v>
      </c>
      <c r="Q7" s="201"/>
      <c r="R7" s="164" t="s">
        <v>211</v>
      </c>
      <c r="S7" s="164"/>
      <c r="T7" s="164"/>
      <c r="U7" s="164"/>
      <c r="V7" s="50" t="s">
        <v>73</v>
      </c>
      <c r="W7" s="155" t="s">
        <v>212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43</v>
      </c>
    </row>
    <row r="8" spans="1:51" ht="18" customHeight="1">
      <c r="A8" s="96"/>
      <c r="B8" s="162"/>
      <c r="C8" s="171" t="s">
        <v>207</v>
      </c>
      <c r="D8" s="135"/>
      <c r="E8" s="172" t="s">
        <v>208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169" t="s">
        <v>257</v>
      </c>
      <c r="D9" s="132"/>
      <c r="E9" s="170" t="s">
        <v>258</v>
      </c>
      <c r="F9" s="133"/>
      <c r="G9" s="227">
        <v>504304932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4"/>
      <c r="S9" s="164"/>
      <c r="T9" s="164"/>
      <c r="U9" s="164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2"/>
      <c r="C10" s="171" t="s">
        <v>255</v>
      </c>
      <c r="D10" s="135"/>
      <c r="E10" s="172" t="s">
        <v>256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3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131"/>
      <c r="D11" s="132"/>
      <c r="E11" s="132"/>
      <c r="F11" s="133"/>
      <c r="G11" s="227"/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4"/>
      <c r="S11" s="164"/>
      <c r="T11" s="164"/>
      <c r="U11" s="164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2"/>
      <c r="C12" s="134"/>
      <c r="D12" s="135"/>
      <c r="E12" s="135"/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3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69" t="s">
        <v>209</v>
      </c>
      <c r="D13" s="132"/>
      <c r="E13" s="170" t="s">
        <v>210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71" t="s">
        <v>207</v>
      </c>
      <c r="D14" s="135"/>
      <c r="E14" s="172" t="s">
        <v>208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2"/>
      <c r="C15" s="169" t="s">
        <v>209</v>
      </c>
      <c r="D15" s="132"/>
      <c r="E15" s="170" t="s">
        <v>210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4" t="s">
        <v>211</v>
      </c>
      <c r="S15" s="164"/>
      <c r="T15" s="164"/>
      <c r="U15" s="164"/>
      <c r="V15" s="49" t="s">
        <v>73</v>
      </c>
      <c r="W15" s="155" t="s">
        <v>212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>
        <v>43</v>
      </c>
    </row>
    <row r="16" spans="1:51" ht="18" customHeight="1">
      <c r="A16" s="96"/>
      <c r="B16" s="162"/>
      <c r="C16" s="171" t="s">
        <v>207</v>
      </c>
      <c r="D16" s="135"/>
      <c r="E16" s="172" t="s">
        <v>208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213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215</v>
      </c>
      <c r="AL16" s="85"/>
      <c r="AM16" s="85"/>
      <c r="AN16" s="85"/>
      <c r="AO16" s="60" t="s">
        <v>195</v>
      </c>
      <c r="AP16" s="85" t="s">
        <v>216</v>
      </c>
      <c r="AQ16" s="85"/>
      <c r="AR16" s="85"/>
      <c r="AS16" s="86"/>
      <c r="AT16" s="78"/>
    </row>
    <row r="17" spans="1:46">
      <c r="A17" s="96" t="s">
        <v>6</v>
      </c>
      <c r="B17" s="162"/>
      <c r="C17" s="218" t="str">
        <f>IF(P16="","",P16)</f>
        <v>袖ヶ浦市蔵波台7-21-8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18" t="str">
        <f>IF(AL15="","",AL15&amp;"-"&amp;AK16&amp;"-"&amp;AP16)</f>
        <v>090-4714-8894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240">
        <v>90</v>
      </c>
      <c r="D21" s="232"/>
      <c r="E21" s="232">
        <v>4714</v>
      </c>
      <c r="F21" s="232"/>
      <c r="G21" s="232">
        <v>8894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0" t="s">
        <v>154</v>
      </c>
      <c r="C23" s="219" t="s">
        <v>173</v>
      </c>
      <c r="D23" s="220"/>
      <c r="E23" s="221" t="s">
        <v>174</v>
      </c>
      <c r="F23" s="222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2"/>
      <c r="C24" s="208" t="s">
        <v>171</v>
      </c>
      <c r="D24" s="209"/>
      <c r="E24" s="210" t="s">
        <v>172</v>
      </c>
      <c r="F24" s="211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204</v>
      </c>
      <c r="C25" s="169" t="s">
        <v>218</v>
      </c>
      <c r="D25" s="132"/>
      <c r="E25" s="170" t="s">
        <v>219</v>
      </c>
      <c r="F25" s="133"/>
      <c r="G25" s="119">
        <v>6</v>
      </c>
      <c r="H25" s="120"/>
      <c r="I25" s="223" t="s">
        <v>251</v>
      </c>
      <c r="J25" s="123"/>
      <c r="K25" s="123"/>
      <c r="L25" s="120"/>
      <c r="M25" s="119">
        <v>515689115</v>
      </c>
      <c r="N25" s="123"/>
      <c r="O25" s="120"/>
      <c r="P25" s="119">
        <v>146</v>
      </c>
      <c r="Q25" s="123"/>
      <c r="R25" s="123"/>
      <c r="S25" s="123"/>
      <c r="T25" s="125"/>
      <c r="U25" s="1"/>
      <c r="V25" s="1"/>
      <c r="W25" s="1"/>
      <c r="X25" s="1"/>
      <c r="Y25" s="234">
        <v>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1" t="s">
        <v>217</v>
      </c>
      <c r="D26" s="135"/>
      <c r="E26" s="172" t="s">
        <v>220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69" t="s">
        <v>221</v>
      </c>
      <c r="D27" s="132"/>
      <c r="E27" s="170" t="s">
        <v>235</v>
      </c>
      <c r="F27" s="133"/>
      <c r="G27" s="119">
        <v>5</v>
      </c>
      <c r="H27" s="120"/>
      <c r="I27" s="223" t="s">
        <v>251</v>
      </c>
      <c r="J27" s="123"/>
      <c r="K27" s="123"/>
      <c r="L27" s="120"/>
      <c r="M27" s="119">
        <v>514680083</v>
      </c>
      <c r="N27" s="123"/>
      <c r="O27" s="120"/>
      <c r="P27" s="119">
        <v>147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1" t="s">
        <v>222</v>
      </c>
      <c r="D28" s="135"/>
      <c r="E28" s="172" t="s">
        <v>236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69" t="s">
        <v>223</v>
      </c>
      <c r="D29" s="132"/>
      <c r="E29" s="170" t="s">
        <v>237</v>
      </c>
      <c r="F29" s="133"/>
      <c r="G29" s="119">
        <v>5</v>
      </c>
      <c r="H29" s="120"/>
      <c r="I29" s="223" t="s">
        <v>251</v>
      </c>
      <c r="J29" s="123"/>
      <c r="K29" s="123"/>
      <c r="L29" s="120"/>
      <c r="M29" s="119">
        <v>514680097</v>
      </c>
      <c r="N29" s="123"/>
      <c r="O29" s="120"/>
      <c r="P29" s="119">
        <v>132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1" t="s">
        <v>224</v>
      </c>
      <c r="D30" s="135"/>
      <c r="E30" s="172" t="s">
        <v>238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69" t="s">
        <v>225</v>
      </c>
      <c r="D31" s="132"/>
      <c r="E31" s="170" t="s">
        <v>239</v>
      </c>
      <c r="F31" s="133"/>
      <c r="G31" s="119">
        <v>5</v>
      </c>
      <c r="H31" s="120"/>
      <c r="I31" s="223" t="s">
        <v>251</v>
      </c>
      <c r="J31" s="123"/>
      <c r="K31" s="123"/>
      <c r="L31" s="120"/>
      <c r="M31" s="119">
        <v>515966705</v>
      </c>
      <c r="N31" s="123"/>
      <c r="O31" s="120"/>
      <c r="P31" s="119">
        <v>148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1" t="s">
        <v>226</v>
      </c>
      <c r="D32" s="135"/>
      <c r="E32" s="172" t="s">
        <v>240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69" t="s">
        <v>227</v>
      </c>
      <c r="D33" s="132"/>
      <c r="E33" s="170" t="s">
        <v>241</v>
      </c>
      <c r="F33" s="133"/>
      <c r="G33" s="119">
        <v>4</v>
      </c>
      <c r="H33" s="120"/>
      <c r="I33" s="223" t="s">
        <v>252</v>
      </c>
      <c r="J33" s="123"/>
      <c r="K33" s="123"/>
      <c r="L33" s="120"/>
      <c r="M33" s="119">
        <v>514680065</v>
      </c>
      <c r="N33" s="123"/>
      <c r="O33" s="120"/>
      <c r="P33" s="119">
        <v>133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1" t="s">
        <v>228</v>
      </c>
      <c r="D34" s="135"/>
      <c r="E34" s="172" t="s">
        <v>242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69" t="s">
        <v>218</v>
      </c>
      <c r="D35" s="132"/>
      <c r="E35" s="170" t="s">
        <v>243</v>
      </c>
      <c r="F35" s="133"/>
      <c r="G35" s="119">
        <v>4</v>
      </c>
      <c r="H35" s="120"/>
      <c r="I35" s="223" t="s">
        <v>251</v>
      </c>
      <c r="J35" s="123"/>
      <c r="K35" s="123"/>
      <c r="L35" s="120"/>
      <c r="M35" s="119">
        <v>515966686</v>
      </c>
      <c r="N35" s="123"/>
      <c r="O35" s="120"/>
      <c r="P35" s="119">
        <v>130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1" t="s">
        <v>217</v>
      </c>
      <c r="D36" s="135"/>
      <c r="E36" s="172" t="s">
        <v>244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69" t="s">
        <v>229</v>
      </c>
      <c r="D37" s="132"/>
      <c r="E37" s="170" t="s">
        <v>245</v>
      </c>
      <c r="F37" s="133"/>
      <c r="G37" s="119">
        <v>4</v>
      </c>
      <c r="H37" s="120"/>
      <c r="I37" s="223" t="s">
        <v>253</v>
      </c>
      <c r="J37" s="123"/>
      <c r="K37" s="123"/>
      <c r="L37" s="120"/>
      <c r="M37" s="119">
        <v>514680073</v>
      </c>
      <c r="N37" s="123"/>
      <c r="O37" s="120"/>
      <c r="P37" s="119">
        <v>135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1" t="s">
        <v>230</v>
      </c>
      <c r="D38" s="135"/>
      <c r="E38" s="172" t="s">
        <v>246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69" t="s">
        <v>231</v>
      </c>
      <c r="D39" s="132"/>
      <c r="E39" s="170" t="s">
        <v>247</v>
      </c>
      <c r="F39" s="133"/>
      <c r="G39" s="119">
        <v>6</v>
      </c>
      <c r="H39" s="120"/>
      <c r="I39" s="223" t="s">
        <v>251</v>
      </c>
      <c r="J39" s="123"/>
      <c r="K39" s="123"/>
      <c r="L39" s="120"/>
      <c r="M39" s="119">
        <v>518030117</v>
      </c>
      <c r="N39" s="123"/>
      <c r="O39" s="120"/>
      <c r="P39" s="119">
        <v>147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1" t="s">
        <v>232</v>
      </c>
      <c r="D40" s="135"/>
      <c r="E40" s="172" t="s">
        <v>248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69" t="s">
        <v>233</v>
      </c>
      <c r="D41" s="132"/>
      <c r="E41" s="170" t="s">
        <v>249</v>
      </c>
      <c r="F41" s="133"/>
      <c r="G41" s="119">
        <v>5</v>
      </c>
      <c r="H41" s="120"/>
      <c r="I41" s="223" t="s">
        <v>251</v>
      </c>
      <c r="J41" s="123"/>
      <c r="K41" s="123"/>
      <c r="L41" s="120"/>
      <c r="M41" s="119">
        <v>519032318</v>
      </c>
      <c r="N41" s="123"/>
      <c r="O41" s="120"/>
      <c r="P41" s="119">
        <v>147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1" t="s">
        <v>234</v>
      </c>
      <c r="D42" s="135"/>
      <c r="E42" s="172" t="s">
        <v>250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254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68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蔵波エッグス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431499633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大上　辰也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505892300</v>
      </c>
      <c r="H7" s="272"/>
      <c r="I7" s="272"/>
      <c r="J7" s="272">
        <f>IF(入力!J7="","",入力!J7)</f>
        <v>17516</v>
      </c>
      <c r="K7" s="272"/>
      <c r="L7" s="272"/>
      <c r="M7" s="272">
        <f>IF(入力!M7="","",入力!M7)</f>
        <v>183825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館山　舞花</v>
      </c>
      <c r="D9" s="266"/>
      <c r="E9" s="266"/>
      <c r="F9" s="266"/>
      <c r="G9" s="272">
        <f>IF(入力!G9="","",入力!G9)</f>
        <v>504304932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大上　辰也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大上　辰也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袖ヶ浦市蔵波台7-21-8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090-4714-8894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90－4714－8894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舟木　悠乃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蔵波小学校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515689115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平野　莉佳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蔵波小学校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514680083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渡慶次　美空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蔵波小学校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514680097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河野　七海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蔵波小学校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515966705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佐竹　優凪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長浦小学校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514680065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舟木　理央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蔵波小学校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515966686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浅井　花恋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飯野小学校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514680073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松野　桜空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蔵波小学校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518030117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岩木　綾香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蔵波小学校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519032318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クラナミエッグス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袖ヶ浦市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内房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蔵波エッグス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431499633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長浦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>
        <f>IF(入力!J7="","",入力!J7)</f>
        <v>17516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>
        <f>IF(入力!M7="","",入力!M7)</f>
        <v>183825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オオガミ　タツヤ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43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299</v>
      </c>
      <c r="AC22" s="326"/>
      <c r="AD22" s="326"/>
      <c r="AE22" s="326"/>
      <c r="AF22" s="16" t="s">
        <v>73</v>
      </c>
      <c r="AG22" s="326" t="str">
        <f>IF(入力!W7="","",入力!W7)</f>
        <v>0245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大上　辰也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袖ヶ浦市蔵波台7-21-8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4714</v>
      </c>
      <c r="AY23" s="322"/>
      <c r="AZ23" s="322"/>
      <c r="BA23" s="322"/>
      <c r="BB23" s="19" t="s">
        <v>76</v>
      </c>
      <c r="BC23" s="322" t="str">
        <f>IF(入力!AP8="","",入力!AP8)</f>
        <v>8894</v>
      </c>
      <c r="BD23" s="322"/>
      <c r="BE23" s="322"/>
      <c r="BF23" s="342"/>
    </row>
    <row r="24" spans="3:58" ht="12" customHeight="1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タテヤマ　マイカ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 t="str">
        <f>IF(入力!AT9="","",入力!AT9)</f>
        <v/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/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館山　舞花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/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/>
      </c>
      <c r="AY25" s="322"/>
      <c r="AZ25" s="322"/>
      <c r="BA25" s="322"/>
      <c r="BB25" s="19" t="s">
        <v>76</v>
      </c>
      <c r="BC25" s="322" t="str">
        <f>IF(入力!AP10="","",入力!AP10)</f>
        <v/>
      </c>
      <c r="BD25" s="322"/>
      <c r="BE25" s="322"/>
      <c r="BF25" s="342"/>
    </row>
    <row r="26" spans="3:58" ht="12" customHeight="1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/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 t="str">
        <f>IF(入力!AT11="","",入力!AT11)</f>
        <v/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/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/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2"/>
    </row>
    <row r="28" spans="3:58" ht="12" customHeight="1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オオガミ　タツヤ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43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299</v>
      </c>
      <c r="AC28" s="326"/>
      <c r="AD28" s="326"/>
      <c r="AE28" s="326"/>
      <c r="AF28" s="16" t="s">
        <v>73</v>
      </c>
      <c r="AG28" s="326" t="str">
        <f>IF(入力!W15="","",入力!W15)</f>
        <v>0245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090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大上　辰也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袖ヶ浦市蔵波台7-21-8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4714</v>
      </c>
      <c r="AY29" s="328"/>
      <c r="AZ29" s="328"/>
      <c r="BA29" s="328"/>
      <c r="BB29" s="73" t="s">
        <v>76</v>
      </c>
      <c r="BC29" s="328" t="str">
        <f>IF(入力!AP16="","",入力!AP16)</f>
        <v>8894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フナキ　ユノ
舟木　悠乃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蔵波小学校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515689115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146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ヒラノ　リカ
平野　莉佳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蔵波小学校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514680083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147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トケシ　ミク
渡慶次　美空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蔵波小学校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514680097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コウノ　ナナミ
河野　七海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蔵波小学校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515966705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148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サタケ　ユナ
佐竹　優凪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長浦小学校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514680065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133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フナキ　リオ
舟木　理央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蔵波小学校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515966686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130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アサイ　カレン
浅井　花恋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飯野小学校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514680073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135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マツノ　サラ
松野　桜空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6</v>
      </c>
      <c r="R48" s="295"/>
      <c r="S48" s="296"/>
      <c r="T48" s="300" t="str">
        <f>IF(入力!I39="","",入力!I39)</f>
        <v>蔵波小学校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518030117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147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イワキ　アヤカ
岩木　綾香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5</v>
      </c>
      <c r="R50" s="295"/>
      <c r="S50" s="296"/>
      <c r="T50" s="300" t="str">
        <f>IF(入力!I41="","",入力!I41)</f>
        <v>蔵波小学校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519032318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147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蔵波エッグス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431499633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大上　辰也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505892300</v>
      </c>
      <c r="H7" s="272"/>
      <c r="I7" s="272"/>
      <c r="J7" s="272">
        <f>IF(入力!J7="","",入力!J7)</f>
        <v>17516</v>
      </c>
      <c r="K7" s="272"/>
      <c r="L7" s="272"/>
      <c r="M7" s="272">
        <f>IF(入力!M7="","",入力!M7)</f>
        <v>183825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館山　舞花</v>
      </c>
      <c r="D9" s="266"/>
      <c r="E9" s="266"/>
      <c r="F9" s="266"/>
      <c r="G9" s="272">
        <f>IF(入力!G9="","",入力!G9)</f>
        <v>504304932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大上　辰也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大上　辰也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袖ヶ浦市蔵波台7-21-8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090-4714-8894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90－4714－8894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舟木　悠乃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蔵波小学校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515689115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平野　莉佳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蔵波小学校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514680083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渡慶次　美空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蔵波小学校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514680097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河野　七海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蔵波小学校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515966705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佐竹　優凪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長浦小学校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514680065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舟木　理央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蔵波小学校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515966686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浅井　花恋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飯野小学校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514680073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松野　桜空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蔵波小学校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518030117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岩木　綾香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蔵波小学校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519032318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蔵波エッグス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431499633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大上　辰也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505892300</v>
      </c>
      <c r="H7" s="272"/>
      <c r="I7" s="272"/>
      <c r="J7" s="272">
        <f>IF(入力!J7="","",入力!J7)</f>
        <v>17516</v>
      </c>
      <c r="K7" s="272"/>
      <c r="L7" s="272"/>
      <c r="M7" s="272">
        <f>IF(入力!M7="","",入力!M7)</f>
        <v>183825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館山　舞花</v>
      </c>
      <c r="D9" s="266"/>
      <c r="E9" s="266"/>
      <c r="F9" s="266"/>
      <c r="G9" s="272">
        <f>IF(入力!G9="","",入力!G9)</f>
        <v>504304932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/>
      </c>
      <c r="D11" s="266"/>
      <c r="E11" s="266"/>
      <c r="F11" s="266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大上　辰也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大上　辰也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袖ヶ浦市蔵波台7-21-8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090-4714-8894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90－4714－8894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舟木　悠乃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蔵波小学校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515689115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平野　莉佳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蔵波小学校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514680083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渡慶次　美空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蔵波小学校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514680097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河野　七海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蔵波小学校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515966705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佐竹　優凪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長浦小学校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514680065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舟木　理央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蔵波小学校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515966686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浅井　花恋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飯野小学校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514680073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松野　桜空</v>
      </c>
      <c r="D39" s="266"/>
      <c r="E39" s="266"/>
      <c r="F39" s="266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蔵波小学校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518030117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岩木　綾香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蔵波小学校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519032318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9</v>
      </c>
      <c r="J5" s="444" t="str">
        <f>IF(入力!A55="","",入力!A55)</f>
        <v>仲間を信じる・思いやる・感謝する・常に挑戦する気持ちを忘れずに子供・保護者・指導者チーム一丸となり目標にむかって全力で取り組んでいます。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23009</v>
      </c>
      <c r="B7" s="33" t="str">
        <f>IF(入力!C3="","",入力!C3)</f>
        <v>蔵波エッグス</v>
      </c>
      <c r="C7" s="33" t="str">
        <f>IF(入力!C2="","",入力!C2)</f>
        <v>クラナミエッグス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長浦</v>
      </c>
      <c r="T7" s="33"/>
      <c r="U7" s="33">
        <f>IF(入力!C4="","",入力!C4)</f>
        <v>431499633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大上</v>
      </c>
      <c r="D16" s="33" t="str">
        <f>IF(入力!E8="","",入力!E8)</f>
        <v>辰也</v>
      </c>
      <c r="E16" s="33" t="str">
        <f>IF(入力!C7="","",入力!C7)</f>
        <v>オオガミ</v>
      </c>
      <c r="F16" s="33" t="str">
        <f>IF(入力!E7="","",入力!E7)</f>
        <v>タツヤ</v>
      </c>
      <c r="G16" s="33">
        <f>IF(入力!G7="","",入力!G7)</f>
        <v>505892300</v>
      </c>
      <c r="H16" s="33">
        <f>IF(入力!J7="","",入力!J7)</f>
        <v>17516</v>
      </c>
      <c r="I16" s="33">
        <f>IF(入力!M7="","",入力!M7)</f>
        <v>183825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0245</v>
      </c>
      <c r="T16" s="33" t="str">
        <f>IF(入力!P8="","",入力!P8)</f>
        <v>袖ヶ浦市蔵波台7-21-8</v>
      </c>
      <c r="U16" s="33" t="str">
        <f>IF(入力!AL7="","",入力!AL7)</f>
        <v>090</v>
      </c>
      <c r="V16" s="33" t="str">
        <f>IF(入力!AK8="","",入力!AK8)</f>
        <v>4714</v>
      </c>
      <c r="W16" s="33" t="str">
        <f>IF(入力!AP8="","",入力!AP8)</f>
        <v>8894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館山</v>
      </c>
      <c r="D17" s="33" t="str">
        <f>IF(入力!E10="","",入力!E10)</f>
        <v>舞花</v>
      </c>
      <c r="E17" s="33" t="str">
        <f>IF(入力!C9="","",入力!C9)</f>
        <v>タテヤマ</v>
      </c>
      <c r="F17" s="33" t="str">
        <f>IF(入力!E9="","",入力!E9)</f>
        <v>マイカ</v>
      </c>
      <c r="G17" s="33">
        <f>IF(入力!G9="","",入力!G9)</f>
        <v>504304932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大上</v>
      </c>
      <c r="D22" s="33" t="str">
        <f>IF(入力!E16="","",入力!E16)</f>
        <v>辰也</v>
      </c>
      <c r="E22" s="33" t="str">
        <f>IF(入力!C15="","",入力!C15)</f>
        <v>オオガミ</v>
      </c>
      <c r="F22" s="33" t="str">
        <f>IF(入力!E15="","",入力!E15)</f>
        <v>タツヤ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>
        <f>IF(入力!C21="","",入力!C21)</f>
        <v>90</v>
      </c>
      <c r="O22" s="33">
        <f>IF(入力!E21="","",入力!E21)</f>
        <v>4714</v>
      </c>
      <c r="P22" s="33">
        <f>IF(入力!G21="","",入力!G21)</f>
        <v>8894</v>
      </c>
      <c r="Q22" s="33"/>
      <c r="R22" s="33" t="str">
        <f>IF(入力!R15="","",入力!R15)</f>
        <v>299</v>
      </c>
      <c r="S22" s="33" t="str">
        <f>IF(入力!W15="","",入力!W15)</f>
        <v>0245</v>
      </c>
      <c r="T22" s="33" t="str">
        <f>IF(入力!P16="","",入力!P16)</f>
        <v>袖ヶ浦市蔵波台7-21-8</v>
      </c>
      <c r="U22" s="33" t="str">
        <f>IF(入力!AL15="","",入力!AL15)</f>
        <v>090</v>
      </c>
      <c r="V22" s="33" t="str">
        <f>IF(入力!AK16="","",入力!AK16)</f>
        <v>4714</v>
      </c>
      <c r="W22" s="33" t="str">
        <f>IF(入力!AP16="","",入力!AP16)</f>
        <v>8894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大上</v>
      </c>
      <c r="D23" s="33" t="str">
        <f>IF(入力!$E$14="","",入力!$E$14)</f>
        <v>辰也</v>
      </c>
      <c r="E23" s="33" t="str">
        <f>IF(入力!$C$13="","",入力!$C$13)</f>
        <v>オオガミ</v>
      </c>
      <c r="F23" s="33" t="str">
        <f>IF(入力!$E$13="","",入力!$E$13)</f>
        <v>タツヤ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舟木</v>
      </c>
      <c r="D24" s="75" t="str">
        <f>VLOOKUP($B$51,$A$53:$F$352,4)</f>
        <v>悠乃</v>
      </c>
      <c r="E24" s="75" t="str">
        <f>VLOOKUP($B$51,$A$53:$F$352,5)</f>
        <v>フナキ</v>
      </c>
      <c r="F24" s="75" t="str">
        <f>VLOOKUP($B$51,$A$53:$F$352,6)</f>
        <v>ユノ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舟木</v>
      </c>
      <c r="D53" s="33" t="str">
        <f>IF(入力!E26="","",入力!E26)</f>
        <v>悠乃</v>
      </c>
      <c r="E53" s="33" t="str">
        <f>IF(入力!C25="","",入力!C25)</f>
        <v>フナキ</v>
      </c>
      <c r="F53" s="33" t="str">
        <f>IF(入力!E25="","",入力!E25)</f>
        <v>ユノ</v>
      </c>
      <c r="G53" s="33">
        <f>IF(入力!M25="","",入力!M25)</f>
        <v>515689115</v>
      </c>
      <c r="H53" s="33" t="str">
        <f>IF(入力!I25="","",入力!I25)</f>
        <v>蔵波小学校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莉佳</v>
      </c>
      <c r="E54" s="33" t="str">
        <f>IF(入力!C27="","",入力!C27)</f>
        <v>ヒラノ</v>
      </c>
      <c r="F54" s="33" t="str">
        <f>IF(入力!E27="","",入力!E27)</f>
        <v>リカ</v>
      </c>
      <c r="G54" s="33">
        <f>IF(入力!M27="","",入力!M27)</f>
        <v>514680083</v>
      </c>
      <c r="H54" s="33" t="str">
        <f>IF(入力!I27="","",入力!I27)</f>
        <v>蔵波小学校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渡慶次</v>
      </c>
      <c r="D55" s="33" t="str">
        <f>IF(入力!E30="","",入力!E30)</f>
        <v>美空</v>
      </c>
      <c r="E55" s="33" t="str">
        <f>IF(入力!C29="","",入力!C29)</f>
        <v>トケシ</v>
      </c>
      <c r="F55" s="33" t="str">
        <f>IF(入力!E29="","",入力!E29)</f>
        <v>ミク</v>
      </c>
      <c r="G55" s="33">
        <f>IF(入力!M29="","",入力!M29)</f>
        <v>514680097</v>
      </c>
      <c r="H55" s="33" t="str">
        <f>IF(入力!I29="","",入力!I29)</f>
        <v>蔵波小学校</v>
      </c>
      <c r="I55" s="33">
        <f>IF(入力!G29="","",入力!G29)</f>
        <v>5</v>
      </c>
      <c r="J55" s="33">
        <f>IF(入力!P29="","",入力!P29)</f>
        <v>132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河野</v>
      </c>
      <c r="D56" s="33" t="str">
        <f>IF(入力!E32="","",入力!E32)</f>
        <v>七海</v>
      </c>
      <c r="E56" s="33" t="str">
        <f>IF(入力!C31="","",入力!C31)</f>
        <v>コウノ</v>
      </c>
      <c r="F56" s="33" t="str">
        <f>IF(入力!E31="","",入力!E31)</f>
        <v>ナナミ</v>
      </c>
      <c r="G56" s="33">
        <f>IF(入力!M31="","",入力!M31)</f>
        <v>515966705</v>
      </c>
      <c r="H56" s="33" t="str">
        <f>IF(入力!I31="","",入力!I31)</f>
        <v>蔵波小学校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佐竹</v>
      </c>
      <c r="D57" s="33" t="str">
        <f>IF(入力!E34="","",入力!E34)</f>
        <v>優凪</v>
      </c>
      <c r="E57" s="33" t="str">
        <f>IF(入力!C33="","",入力!C33)</f>
        <v>サタケ</v>
      </c>
      <c r="F57" s="33" t="str">
        <f>IF(入力!E33="","",入力!E33)</f>
        <v>ユナ</v>
      </c>
      <c r="G57" s="33">
        <f>IF(入力!M33="","",入力!M33)</f>
        <v>514680065</v>
      </c>
      <c r="H57" s="33" t="str">
        <f>IF(入力!I33="","",入力!I33)</f>
        <v>長浦小学校</v>
      </c>
      <c r="I57" s="33">
        <f>IF(入力!G33="","",入力!G33)</f>
        <v>4</v>
      </c>
      <c r="J57" s="33">
        <f>IF(入力!P33="","",入力!P33)</f>
        <v>133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舟木</v>
      </c>
      <c r="D58" s="33" t="str">
        <f>IF(入力!E36="","",入力!E36)</f>
        <v>理央</v>
      </c>
      <c r="E58" s="33" t="str">
        <f>IF(入力!C35="","",入力!C35)</f>
        <v>フナキ</v>
      </c>
      <c r="F58" s="33" t="str">
        <f>IF(入力!E35="","",入力!E35)</f>
        <v>リオ</v>
      </c>
      <c r="G58" s="33">
        <f>IF(入力!M35="","",入力!M35)</f>
        <v>515966686</v>
      </c>
      <c r="H58" s="33" t="str">
        <f>IF(入力!I35="","",入力!I35)</f>
        <v>蔵波小学校</v>
      </c>
      <c r="I58" s="33">
        <f>IF(入力!G35="","",入力!G35)</f>
        <v>4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浅井</v>
      </c>
      <c r="D59" s="33" t="str">
        <f>IF(入力!E38="","",入力!E38)</f>
        <v>花恋</v>
      </c>
      <c r="E59" s="33" t="str">
        <f>IF(入力!C37="","",入力!C37)</f>
        <v>アサイ</v>
      </c>
      <c r="F59" s="33" t="str">
        <f>IF(入力!E37="","",入力!E37)</f>
        <v>カレン</v>
      </c>
      <c r="G59" s="33">
        <f>IF(入力!M37="","",入力!M37)</f>
        <v>514680073</v>
      </c>
      <c r="H59" s="33" t="str">
        <f>IF(入力!I37="","",入力!I37)</f>
        <v>飯野小学校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松野</v>
      </c>
      <c r="D60" s="33" t="str">
        <f>IF(入力!E40="","",入力!E40)</f>
        <v>桜空</v>
      </c>
      <c r="E60" s="33" t="str">
        <f>IF(入力!C39="","",入力!C39)</f>
        <v>マツノ</v>
      </c>
      <c r="F60" s="33" t="str">
        <f>IF(入力!E39="","",入力!E39)</f>
        <v>サラ</v>
      </c>
      <c r="G60" s="33">
        <f>IF(入力!M39="","",入力!M39)</f>
        <v>518030117</v>
      </c>
      <c r="H60" s="33" t="str">
        <f>IF(入力!I39="","",入力!I39)</f>
        <v>蔵波小学校</v>
      </c>
      <c r="I60" s="33">
        <f>IF(入力!G39="","",入力!G39)</f>
        <v>6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岩木</v>
      </c>
      <c r="D61" s="33" t="str">
        <f>IF(入力!E42="","",入力!E42)</f>
        <v>綾香</v>
      </c>
      <c r="E61" s="33" t="str">
        <f>IF(入力!C41="","",入力!C41)</f>
        <v>イワキ</v>
      </c>
      <c r="F61" s="33" t="str">
        <f>IF(入力!E41="","",入力!E41)</f>
        <v>アヤカ</v>
      </c>
      <c r="G61" s="33">
        <f>IF(入力!M41="","",入力!M41)</f>
        <v>519032318</v>
      </c>
      <c r="H61" s="33" t="str">
        <f>IF(入力!I41="","",入力!I41)</f>
        <v>蔵波小学校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2019-05-07T05:02:27Z</cp:lastPrinted>
  <dcterms:created xsi:type="dcterms:W3CDTF">2014-04-05T09:56:00Z</dcterms:created>
  <dcterms:modified xsi:type="dcterms:W3CDTF">2019-05-07T22:45:30Z</dcterms:modified>
</cp:coreProperties>
</file>