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omata-kou\Desktop\"/>
    </mc:Choice>
  </mc:AlternateContent>
  <bookViews>
    <workbookView xWindow="0" yWindow="0" windowWidth="19200" windowHeight="1179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<sst xmlns="http://schemas.openxmlformats.org/spreadsheetml/2006/main" count="408" uniqueCount="273">
  <si>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</si>
  <si>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</si>
  <si>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</si>
  <si>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</si>
  <si>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</si>
  <si>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</si>
  <si>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</si>
  <si>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</si>
  <si>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</si>
  <si>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</si>
  <si>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</si>
  <si>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</si>
  <si>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</si>
  <si>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</si>
  <si>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</si>
  <si>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</si>
  <si>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</si>
  <si>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</si>
  <si>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</si>
  <si>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</si>
  <si>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</si>
  <si>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</si>
  <si>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</si>
  <si>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</si>
  <si>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</si>
  <si>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</si>
  <si>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</si>
  <si>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</si>
  <si>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</si>
  <si>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</si>
  <si>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</si>
  <si>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</si>
  <si>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</si>
  <si>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</si>
  <si>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</si>
  <si>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</si>
  <si>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</si>
  <si>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</si>
  <si>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</si>
  <si>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</si>
  <si>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</si>
  <si>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</si>
  <si>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</si>
  <si>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</si>
  <si>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</si>
  <si>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</si>
  <si>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</si>
  <si>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</si>
  <si>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</si>
  <si>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</si>
  <si>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</si>
  <si>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</si>
  <si>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</si>
  <si>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</si>
  <si>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</si>
  <si>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</si>
  <si>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</si>
  <si>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</si>
  <si>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</si>
  <si>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</si>
  <si>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</si>
  <si>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</si>
  <si>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</si>
  <si>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</si>
  <si>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</si>
  <si>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</si>
  <si>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</si>
  <si>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</si>
  <si>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</si>
  <si>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</si>
  <si>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</si>
  <si>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</si>
  <si>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</si>
  <si>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</si>
  <si>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</si>
  <si>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</si>
  <si>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</si>
  <si>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</si>
  <si>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</si>
  <si>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</si>
  <si>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</si>
  <si>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</si>
  <si>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</si>
  <si>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</si>
  <si>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</si>
  <si>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</si>
  <si>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</si>
  <si>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</si>
  <si>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</si>
  <si>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</si>
  <si>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</si>
  <si>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</si>
  <si>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</si>
  <si>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</si>
  <si>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</si>
  <si>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</si>
  <si>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</si>
  <si>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</si>
  <si>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</si>
  <si>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</si>
  <si>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</si>
  <si>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</si>
  <si>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</si>
  <si>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</si>
  <si>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</si>
  <si>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</si>
  <si>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</si>
  <si>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</si>
  <si>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</si>
  <si>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</si>
  <si>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</si>
  <si>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</si>
  <si>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</si>
  <si>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</si>
  <si>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</si>
  <si>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</si>
  <si>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</si>
  <si>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</si>
  <si>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</si>
  <si>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</si>
  <si>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</si>
  <si>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</si>
  <si>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</si>
  <si>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</si>
  <si>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</si>
  <si>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</si>
  <si>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</si>
  <si>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</si>
  <si>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</si>
  <si>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</si>
  <si>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</si>
  <si>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</si>
  <si>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</si>
  <si>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</si>
  <si>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</si>
  <si>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</si>
  <si>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</si>
  <si>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</si>
  <si>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</si>
  <si>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</si>
  <si>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</si>
  <si>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</si>
  <si>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</si>
  <si>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</si>
  <si>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</si>
  <si>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</si>
  <si>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</si>
  <si>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</si>
  <si>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</si>
  <si>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</si>
  <si>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</si>
  <si>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</si>
  <si>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</si>
  <si>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</si>
  <si>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</si>
  <si>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</si>
  <si>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</si>
  <si>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</si>
  <si>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</si>
  <si>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</si>
  <si>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</si>
  <si>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</si>
  <si>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</si>
  <si>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</si>
  <si>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</si>
  <si>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</si>
  <si>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</si>
  <si>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</si>
  <si>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</si>
  <si>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</si>
  <si>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</si>
  <si>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</si>
  <si>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</si>
  <si>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</si>
  <si>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</si>
  <si>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</si>
  <si>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</si>
  <si>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</si>
  <si>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</si>
  <si>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</si>
  <si>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</si>
  <si>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</si>
  <si>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</si>
  <si>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</si>
  <si>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</si>
  <si>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</si>
  <si>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</si>
  <si>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</si>
  <si>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</si>
  <si>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</si>
  <si>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</si>
  <si>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</si>
  <si>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</si>
  <si>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</si>
  <si>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</si>
  <si>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</si>
  <si>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</si>
  <si>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仲尾</t>
    <rPh sb="0" eb="2">
      <t>ナカオ</t>
    </rPh>
    <phoneticPr fontId="2"/>
  </si>
  <si>
    <t>岡田</t>
    <rPh sb="0" eb="2">
      <t>オカダ</t>
    </rPh>
    <phoneticPr fontId="2"/>
  </si>
  <si>
    <t>みのり</t>
    <phoneticPr fontId="2"/>
  </si>
  <si>
    <t>江口</t>
    <rPh sb="0" eb="2">
      <t>エグチ</t>
    </rPh>
    <phoneticPr fontId="2"/>
  </si>
  <si>
    <t>花那</t>
    <rPh sb="0" eb="1">
      <t>カ</t>
    </rPh>
    <rPh sb="1" eb="2">
      <t>ナ</t>
    </rPh>
    <phoneticPr fontId="2"/>
  </si>
  <si>
    <t>生駒</t>
    <rPh sb="0" eb="2">
      <t>イコマ</t>
    </rPh>
    <phoneticPr fontId="2"/>
  </si>
  <si>
    <t>優奈</t>
    <rPh sb="0" eb="2">
      <t>ユナ</t>
    </rPh>
    <phoneticPr fontId="2"/>
  </si>
  <si>
    <t>松田</t>
    <rPh sb="0" eb="2">
      <t>マツダ</t>
    </rPh>
    <phoneticPr fontId="2"/>
  </si>
  <si>
    <t>森</t>
    <rPh sb="0" eb="1">
      <t>モリ</t>
    </rPh>
    <phoneticPr fontId="2"/>
  </si>
  <si>
    <t>心咲</t>
    <rPh sb="0" eb="1">
      <t>ココロ</t>
    </rPh>
    <rPh sb="1" eb="2">
      <t>サ</t>
    </rPh>
    <phoneticPr fontId="2"/>
  </si>
  <si>
    <t>優菜</t>
    <rPh sb="0" eb="1">
      <t>ユウ</t>
    </rPh>
    <rPh sb="1" eb="2">
      <t>ナ</t>
    </rPh>
    <phoneticPr fontId="2"/>
  </si>
  <si>
    <t>優奈</t>
    <rPh sb="0" eb="1">
      <t>ユウ</t>
    </rPh>
    <rPh sb="1" eb="2">
      <t>ナ</t>
    </rPh>
    <phoneticPr fontId="2"/>
  </si>
  <si>
    <t>高橋</t>
    <rPh sb="0" eb="2">
      <t>タカハシ</t>
    </rPh>
    <phoneticPr fontId="2"/>
  </si>
  <si>
    <t>玲奈</t>
    <rPh sb="0" eb="1">
      <t>レイ</t>
    </rPh>
    <rPh sb="1" eb="2">
      <t>ナ</t>
    </rPh>
    <phoneticPr fontId="2"/>
  </si>
  <si>
    <t>ナカオ</t>
    <phoneticPr fontId="2"/>
  </si>
  <si>
    <t>ナナミ</t>
    <phoneticPr fontId="2"/>
  </si>
  <si>
    <t>オカダ</t>
    <phoneticPr fontId="2"/>
  </si>
  <si>
    <t>ミノリ</t>
    <phoneticPr fontId="2"/>
  </si>
  <si>
    <t>エグチ</t>
    <phoneticPr fontId="2"/>
  </si>
  <si>
    <t>カナ</t>
    <phoneticPr fontId="2"/>
  </si>
  <si>
    <t>イコマ</t>
    <phoneticPr fontId="2"/>
  </si>
  <si>
    <t>ユナ</t>
    <phoneticPr fontId="2"/>
  </si>
  <si>
    <t>マツダ</t>
    <phoneticPr fontId="2"/>
  </si>
  <si>
    <t>ユリナ</t>
    <phoneticPr fontId="2"/>
  </si>
  <si>
    <t>モリ</t>
    <phoneticPr fontId="2"/>
  </si>
  <si>
    <t>ミサキ</t>
    <phoneticPr fontId="2"/>
  </si>
  <si>
    <t>ハマダ</t>
    <phoneticPr fontId="2"/>
  </si>
  <si>
    <t>タカハシ</t>
    <phoneticPr fontId="2"/>
  </si>
  <si>
    <t>ユウナ</t>
    <phoneticPr fontId="2"/>
  </si>
  <si>
    <t>レナ</t>
    <phoneticPr fontId="2"/>
  </si>
  <si>
    <t>水の江小学校</t>
    <rPh sb="0" eb="1">
      <t>ミズ</t>
    </rPh>
    <rPh sb="2" eb="3">
      <t>エ</t>
    </rPh>
    <rPh sb="3" eb="6">
      <t>ショウガッコウ</t>
    </rPh>
    <phoneticPr fontId="37"/>
  </si>
  <si>
    <t>清水谷小学校</t>
    <rPh sb="0" eb="3">
      <t>シミズダニ</t>
    </rPh>
    <rPh sb="3" eb="4">
      <t>ショウ</t>
    </rPh>
    <rPh sb="4" eb="6">
      <t>ガッコウ</t>
    </rPh>
    <phoneticPr fontId="37"/>
  </si>
  <si>
    <t>牧園小学校</t>
    <rPh sb="0" eb="2">
      <t>マキゾノ</t>
    </rPh>
    <rPh sb="2" eb="5">
      <t>ショウガッコウ</t>
    </rPh>
    <phoneticPr fontId="37"/>
  </si>
  <si>
    <t>おゆみ野南小学校</t>
    <rPh sb="3" eb="4">
      <t>ノ</t>
    </rPh>
    <rPh sb="4" eb="5">
      <t>ミナミ</t>
    </rPh>
    <rPh sb="5" eb="8">
      <t>ショウガッコウ</t>
    </rPh>
    <phoneticPr fontId="37"/>
  </si>
  <si>
    <r>
      <t>Jump</t>
    </r>
    <r>
      <rPr>
        <sz val="16"/>
        <color indexed="8"/>
        <rFont val="ＭＳ Ｐゴシック"/>
        <family val="3"/>
        <charset val="128"/>
      </rPr>
      <t>　ｕｐ　ちはら台</t>
    </r>
    <phoneticPr fontId="2"/>
  </si>
  <si>
    <t>ｼﾞｬﾝﾌﾟｱｯﾌﾟチハラダイ</t>
    <phoneticPr fontId="2"/>
  </si>
  <si>
    <t>市原市</t>
    <rPh sb="0" eb="2">
      <t>イチハラ</t>
    </rPh>
    <rPh sb="2" eb="3">
      <t>シ</t>
    </rPh>
    <phoneticPr fontId="2"/>
  </si>
  <si>
    <t>京成ちはら</t>
    <rPh sb="0" eb="2">
      <t>ケイセイ</t>
    </rPh>
    <phoneticPr fontId="2"/>
  </si>
  <si>
    <t>ちはら台</t>
    <rPh sb="3" eb="4">
      <t>ダイ</t>
    </rPh>
    <phoneticPr fontId="2"/>
  </si>
  <si>
    <t>ナカオ</t>
    <phoneticPr fontId="2"/>
  </si>
  <si>
    <t>トモキ</t>
    <phoneticPr fontId="2"/>
  </si>
  <si>
    <r>
      <rPr>
        <sz val="11"/>
        <color indexed="8"/>
        <rFont val="ＭＳ Ｐゴシック"/>
        <family val="3"/>
        <charset val="128"/>
      </rPr>
      <t>仲尾</t>
    </r>
    <r>
      <rPr>
        <sz val="11"/>
        <color indexed="8"/>
        <rFont val="Calibri"/>
        <family val="2"/>
      </rPr>
      <t xml:space="preserve"> </t>
    </r>
    <phoneticPr fontId="2"/>
  </si>
  <si>
    <t>智貴</t>
    <rPh sb="0" eb="1">
      <t>チ</t>
    </rPh>
    <rPh sb="1" eb="2">
      <t>タカシ</t>
    </rPh>
    <phoneticPr fontId="2"/>
  </si>
  <si>
    <t>イトウ</t>
    <phoneticPr fontId="2"/>
  </si>
  <si>
    <t>マサヤ</t>
    <phoneticPr fontId="2"/>
  </si>
  <si>
    <r>
      <rPr>
        <sz val="11"/>
        <color indexed="8"/>
        <rFont val="ＭＳ Ｐゴシック"/>
        <family val="3"/>
        <charset val="128"/>
      </rPr>
      <t>伊藤</t>
    </r>
    <r>
      <rPr>
        <sz val="11"/>
        <color indexed="8"/>
        <rFont val="Calibri"/>
        <family val="2"/>
      </rPr>
      <t xml:space="preserve"> </t>
    </r>
    <phoneticPr fontId="2"/>
  </si>
  <si>
    <t>匡哉</t>
    <phoneticPr fontId="2"/>
  </si>
  <si>
    <t>ハラ</t>
    <phoneticPr fontId="2"/>
  </si>
  <si>
    <t>ツネアキ</t>
    <phoneticPr fontId="2"/>
  </si>
  <si>
    <t>原</t>
    <rPh sb="0" eb="1">
      <t>ハラ</t>
    </rPh>
    <phoneticPr fontId="2"/>
  </si>
  <si>
    <t>恒昭</t>
    <rPh sb="0" eb="1">
      <t>ツネ</t>
    </rPh>
    <rPh sb="1" eb="2">
      <t>アキラ</t>
    </rPh>
    <phoneticPr fontId="2"/>
  </si>
  <si>
    <t>290</t>
    <phoneticPr fontId="2"/>
  </si>
  <si>
    <t>０１４２</t>
    <phoneticPr fontId="2"/>
  </si>
  <si>
    <t>０４３６</t>
    <phoneticPr fontId="2"/>
  </si>
  <si>
    <t>千葉県市原市ちはら台南5-3</t>
    <phoneticPr fontId="2"/>
  </si>
  <si>
    <t>５２</t>
    <phoneticPr fontId="2"/>
  </si>
  <si>
    <t>１７８１</t>
    <phoneticPr fontId="2"/>
  </si>
  <si>
    <t>２６０</t>
    <phoneticPr fontId="2"/>
  </si>
  <si>
    <t>０８３２</t>
    <phoneticPr fontId="2"/>
  </si>
  <si>
    <t>０９０</t>
    <phoneticPr fontId="2"/>
  </si>
  <si>
    <t>千葉市中央区寒川町3丁目171番　アクエ11　301</t>
    <rPh sb="0" eb="3">
      <t>チバシ</t>
    </rPh>
    <rPh sb="3" eb="6">
      <t>チュウオウク</t>
    </rPh>
    <rPh sb="6" eb="8">
      <t>サムカワ</t>
    </rPh>
    <rPh sb="8" eb="9">
      <t>マチ</t>
    </rPh>
    <rPh sb="10" eb="12">
      <t>チョウメ</t>
    </rPh>
    <rPh sb="15" eb="16">
      <t>バン</t>
    </rPh>
    <phoneticPr fontId="2"/>
  </si>
  <si>
    <t>２７２２</t>
    <phoneticPr fontId="2"/>
  </si>
  <si>
    <t>４２２１</t>
    <phoneticPr fontId="2"/>
  </si>
  <si>
    <t>０１４３</t>
    <phoneticPr fontId="2"/>
  </si>
  <si>
    <t>0436</t>
    <phoneticPr fontId="2"/>
  </si>
  <si>
    <t>千葉県市原市ちはら台西６－１４－３</t>
    <phoneticPr fontId="2"/>
  </si>
  <si>
    <t>７６</t>
    <phoneticPr fontId="2"/>
  </si>
  <si>
    <t>9566</t>
    <phoneticPr fontId="2"/>
  </si>
  <si>
    <t>２９０</t>
    <phoneticPr fontId="2"/>
  </si>
  <si>
    <t>千葉県市原市ちはら台西６－１５－６</t>
    <rPh sb="0" eb="3">
      <t>チバケン</t>
    </rPh>
    <rPh sb="3" eb="6">
      <t>イチハラシ</t>
    </rPh>
    <rPh sb="9" eb="10">
      <t>ダイ</t>
    </rPh>
    <rPh sb="10" eb="11">
      <t>ニシ</t>
    </rPh>
    <phoneticPr fontId="2"/>
  </si>
  <si>
    <t>４１２２</t>
    <phoneticPr fontId="2"/>
  </si>
  <si>
    <t>６５２８</t>
    <phoneticPr fontId="2"/>
  </si>
  <si>
    <t>奈々美</t>
    <phoneticPr fontId="2"/>
  </si>
  <si>
    <t>優里菜</t>
    <phoneticPr fontId="2"/>
  </si>
  <si>
    <t>濵田</t>
    <phoneticPr fontId="2"/>
  </si>
  <si>
    <t>初戦突破目指して頑張ります。
元気いっぱい、Jump up ちはら台。</t>
    <rPh sb="0" eb="2">
      <t>ショセン</t>
    </rPh>
    <rPh sb="2" eb="4">
      <t>トッパ</t>
    </rPh>
    <rPh sb="4" eb="6">
      <t>メザ</t>
    </rPh>
    <rPh sb="8" eb="10">
      <t>ガンバ</t>
    </rPh>
    <rPh sb="15" eb="17">
      <t>ゲンキ</t>
    </rPh>
    <rPh sb="33" eb="34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</si>
</sst>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123825</xdr:colOff>
      <xdr:row>24</xdr:row>
      <xdr:rowOff>95250</xdr:rowOff>
    </xdr:from>
    <xdr:to>
      <xdr:col>1</xdr:col>
      <xdr:colOff>381000</xdr:colOff>
      <xdr:row>25</xdr:row>
      <xdr:rowOff>171450</xdr:rowOff>
    </xdr:to>
    <xdr:sp macro="" textlink="">
      <xdr:nvSpPr>
        <xdr:cNvPr id="2" name="円/楕円 1"/>
        <xdr:cNvSpPr/>
      </xdr:nvSpPr>
      <xdr:spPr>
        <a:xfrm>
          <a:off x="590550" y="5276850"/>
          <a:ext cx="257175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210" t="s">
        <v>189</v>
      </c>
      <c r="B2" s="211"/>
      <c r="C2" s="212" t="s">
        <v>232</v>
      </c>
      <c r="D2" s="213"/>
      <c r="E2" s="213"/>
      <c r="F2" s="213"/>
      <c r="G2" s="213"/>
      <c r="H2" s="213"/>
      <c r="I2" s="214"/>
      <c r="J2" s="85" t="s">
        <v>187</v>
      </c>
      <c r="K2" s="86"/>
      <c r="L2" s="86"/>
      <c r="M2" s="86"/>
      <c r="N2" s="86"/>
      <c r="O2" s="87"/>
      <c r="P2" s="85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5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231</v>
      </c>
      <c r="D3" s="218"/>
      <c r="E3" s="218"/>
      <c r="F3" s="218"/>
      <c r="G3" s="218"/>
      <c r="H3" s="218"/>
      <c r="I3" s="219"/>
      <c r="J3" s="82" t="s">
        <v>159</v>
      </c>
      <c r="K3" s="83"/>
      <c r="L3" s="83"/>
      <c r="M3" s="83"/>
      <c r="N3" s="83"/>
      <c r="O3" s="84"/>
      <c r="P3" s="207" t="s">
        <v>233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2" t="s">
        <v>191</v>
      </c>
      <c r="B4" s="103"/>
      <c r="C4" s="92">
        <v>434181653</v>
      </c>
      <c r="D4" s="93"/>
      <c r="E4" s="93"/>
      <c r="F4" s="93"/>
      <c r="G4" s="93"/>
      <c r="H4" s="93"/>
      <c r="I4" s="94"/>
      <c r="J4" s="144" t="s">
        <v>185</v>
      </c>
      <c r="K4" s="145"/>
      <c r="L4" s="145"/>
      <c r="M4" s="145"/>
      <c r="N4" s="145"/>
      <c r="O4" s="146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4" t="s">
        <v>184</v>
      </c>
      <c r="B5" s="105"/>
      <c r="C5" s="95"/>
      <c r="D5" s="96"/>
      <c r="E5" s="96"/>
      <c r="F5" s="96"/>
      <c r="G5" s="96"/>
      <c r="H5" s="96"/>
      <c r="I5" s="97"/>
      <c r="J5" s="147">
        <v>23019</v>
      </c>
      <c r="K5" s="147"/>
      <c r="L5" s="147"/>
      <c r="M5" s="147"/>
      <c r="N5" s="147"/>
      <c r="O5" s="147"/>
      <c r="P5" s="197" t="s">
        <v>234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235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5"/>
      <c r="AV5" s="43" t="s">
        <v>161</v>
      </c>
      <c r="AW5" t="s">
        <v>186</v>
      </c>
    </row>
    <row r="6" spans="1:51" ht="22.5" customHeight="1">
      <c r="A6" s="98" t="s">
        <v>148</v>
      </c>
      <c r="B6" s="99"/>
      <c r="C6" s="229" t="s">
        <v>175</v>
      </c>
      <c r="D6" s="230"/>
      <c r="E6" s="202" t="s">
        <v>176</v>
      </c>
      <c r="F6" s="203"/>
      <c r="G6" s="90" t="s">
        <v>149</v>
      </c>
      <c r="H6" s="90"/>
      <c r="I6" s="90"/>
      <c r="J6" s="90" t="s">
        <v>14</v>
      </c>
      <c r="K6" s="90"/>
      <c r="L6" s="90"/>
      <c r="M6" s="90" t="s">
        <v>15</v>
      </c>
      <c r="N6" s="90"/>
      <c r="O6" s="90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6" t="s">
        <v>192</v>
      </c>
    </row>
    <row r="7" spans="1:51" ht="13.5" customHeight="1">
      <c r="A7" s="98"/>
      <c r="B7" s="99"/>
      <c r="C7" s="136" t="s">
        <v>236</v>
      </c>
      <c r="D7" s="109"/>
      <c r="E7" s="137" t="s">
        <v>237</v>
      </c>
      <c r="F7" s="110"/>
      <c r="G7" s="91">
        <v>509964330</v>
      </c>
      <c r="H7" s="91"/>
      <c r="I7" s="91"/>
      <c r="J7" s="91">
        <v>291138</v>
      </c>
      <c r="K7" s="91"/>
      <c r="L7" s="91"/>
      <c r="M7" s="91"/>
      <c r="N7" s="91"/>
      <c r="O7" s="91"/>
      <c r="P7" s="88" t="s">
        <v>72</v>
      </c>
      <c r="Q7" s="89"/>
      <c r="R7" s="107" t="s">
        <v>248</v>
      </c>
      <c r="S7" s="107"/>
      <c r="T7" s="107"/>
      <c r="U7" s="107"/>
      <c r="V7" s="49" t="s">
        <v>73</v>
      </c>
      <c r="W7" s="106" t="s">
        <v>249</v>
      </c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57" t="s">
        <v>74</v>
      </c>
      <c r="AL7" s="148" t="s">
        <v>250</v>
      </c>
      <c r="AM7" s="148"/>
      <c r="AN7" s="148"/>
      <c r="AO7" s="148"/>
      <c r="AP7" s="148"/>
      <c r="AQ7" s="148"/>
      <c r="AR7" s="148"/>
      <c r="AS7" s="58" t="s">
        <v>75</v>
      </c>
      <c r="AT7" s="256">
        <v>19</v>
      </c>
    </row>
    <row r="8" spans="1:51" ht="18" customHeight="1">
      <c r="A8" s="98"/>
      <c r="B8" s="99"/>
      <c r="C8" s="133" t="s">
        <v>238</v>
      </c>
      <c r="D8" s="134"/>
      <c r="E8" s="139" t="s">
        <v>239</v>
      </c>
      <c r="F8" s="135"/>
      <c r="G8" s="91"/>
      <c r="H8" s="91"/>
      <c r="I8" s="91"/>
      <c r="J8" s="91"/>
      <c r="K8" s="91"/>
      <c r="L8" s="91"/>
      <c r="M8" s="91"/>
      <c r="N8" s="91"/>
      <c r="O8" s="91"/>
      <c r="P8" s="149" t="s">
        <v>251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252</v>
      </c>
      <c r="AL8" s="152"/>
      <c r="AM8" s="152"/>
      <c r="AN8" s="152"/>
      <c r="AO8" s="59" t="s">
        <v>73</v>
      </c>
      <c r="AP8" s="152" t="s">
        <v>253</v>
      </c>
      <c r="AQ8" s="152"/>
      <c r="AR8" s="152"/>
      <c r="AS8" s="153"/>
      <c r="AT8" s="256"/>
    </row>
    <row r="9" spans="1:51" ht="14.45" customHeight="1">
      <c r="A9" s="98" t="s">
        <v>150</v>
      </c>
      <c r="B9" s="99"/>
      <c r="C9" s="136" t="s">
        <v>240</v>
      </c>
      <c r="D9" s="109"/>
      <c r="E9" s="137" t="s">
        <v>241</v>
      </c>
      <c r="F9" s="110"/>
      <c r="G9" s="91">
        <v>516827729</v>
      </c>
      <c r="H9" s="91"/>
      <c r="I9" s="91"/>
      <c r="J9" s="91"/>
      <c r="K9" s="91"/>
      <c r="L9" s="91"/>
      <c r="M9" s="91"/>
      <c r="N9" s="91"/>
      <c r="O9" s="91"/>
      <c r="P9" s="88" t="s">
        <v>72</v>
      </c>
      <c r="Q9" s="89"/>
      <c r="R9" s="107" t="s">
        <v>254</v>
      </c>
      <c r="S9" s="107"/>
      <c r="T9" s="107"/>
      <c r="U9" s="107"/>
      <c r="V9" s="49" t="s">
        <v>73</v>
      </c>
      <c r="W9" s="106" t="s">
        <v>255</v>
      </c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8"/>
      <c r="AK9" s="57" t="s">
        <v>74</v>
      </c>
      <c r="AL9" s="148" t="s">
        <v>256</v>
      </c>
      <c r="AM9" s="148"/>
      <c r="AN9" s="148"/>
      <c r="AO9" s="148"/>
      <c r="AP9" s="148"/>
      <c r="AQ9" s="148"/>
      <c r="AR9" s="148"/>
      <c r="AS9" s="58" t="s">
        <v>75</v>
      </c>
      <c r="AT9" s="257">
        <v>22</v>
      </c>
    </row>
    <row r="10" spans="1:51" ht="18" customHeight="1">
      <c r="A10" s="98"/>
      <c r="B10" s="99"/>
      <c r="C10" s="133" t="s">
        <v>242</v>
      </c>
      <c r="D10" s="134"/>
      <c r="E10" s="139" t="s">
        <v>243</v>
      </c>
      <c r="F10" s="135"/>
      <c r="G10" s="91"/>
      <c r="H10" s="91"/>
      <c r="I10" s="91"/>
      <c r="J10" s="91"/>
      <c r="K10" s="91"/>
      <c r="L10" s="91"/>
      <c r="M10" s="91"/>
      <c r="N10" s="91"/>
      <c r="O10" s="91"/>
      <c r="P10" s="149" t="s">
        <v>257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4"/>
      <c r="AK10" s="151" t="s">
        <v>258</v>
      </c>
      <c r="AL10" s="152"/>
      <c r="AM10" s="152"/>
      <c r="AN10" s="152"/>
      <c r="AO10" s="59" t="s">
        <v>73</v>
      </c>
      <c r="AP10" s="152" t="s">
        <v>259</v>
      </c>
      <c r="AQ10" s="152"/>
      <c r="AR10" s="152"/>
      <c r="AS10" s="153"/>
      <c r="AT10" s="257"/>
    </row>
    <row r="11" spans="1:51" ht="14.45" customHeight="1">
      <c r="A11" s="98" t="s">
        <v>151</v>
      </c>
      <c r="B11" s="99"/>
      <c r="C11" s="136" t="s">
        <v>244</v>
      </c>
      <c r="D11" s="109"/>
      <c r="E11" s="137" t="s">
        <v>245</v>
      </c>
      <c r="F11" s="110"/>
      <c r="G11" s="91">
        <v>512372608</v>
      </c>
      <c r="H11" s="91"/>
      <c r="I11" s="91"/>
      <c r="J11" s="91">
        <v>26979</v>
      </c>
      <c r="K11" s="91"/>
      <c r="L11" s="91"/>
      <c r="M11" s="91"/>
      <c r="N11" s="91"/>
      <c r="O11" s="91"/>
      <c r="P11" s="88" t="s">
        <v>72</v>
      </c>
      <c r="Q11" s="89"/>
      <c r="R11" s="107" t="s">
        <v>248</v>
      </c>
      <c r="S11" s="107"/>
      <c r="T11" s="107"/>
      <c r="U11" s="107"/>
      <c r="V11" s="49" t="s">
        <v>73</v>
      </c>
      <c r="W11" s="106" t="s">
        <v>260</v>
      </c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8"/>
      <c r="AK11" s="57" t="s">
        <v>74</v>
      </c>
      <c r="AL11" s="148" t="s">
        <v>261</v>
      </c>
      <c r="AM11" s="148"/>
      <c r="AN11" s="148"/>
      <c r="AO11" s="148"/>
      <c r="AP11" s="148"/>
      <c r="AQ11" s="148"/>
      <c r="AR11" s="148"/>
      <c r="AS11" s="58" t="s">
        <v>75</v>
      </c>
      <c r="AT11" s="257">
        <v>54</v>
      </c>
    </row>
    <row r="12" spans="1:51" ht="18" customHeight="1">
      <c r="A12" s="98"/>
      <c r="B12" s="99"/>
      <c r="C12" s="138" t="s">
        <v>246</v>
      </c>
      <c r="D12" s="134"/>
      <c r="E12" s="139" t="s">
        <v>247</v>
      </c>
      <c r="F12" s="135"/>
      <c r="G12" s="91"/>
      <c r="H12" s="91"/>
      <c r="I12" s="91"/>
      <c r="J12" s="91"/>
      <c r="K12" s="91"/>
      <c r="L12" s="91"/>
      <c r="M12" s="91"/>
      <c r="N12" s="91"/>
      <c r="O12" s="91"/>
      <c r="P12" s="149" t="s">
        <v>262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4"/>
      <c r="AK12" s="151" t="s">
        <v>263</v>
      </c>
      <c r="AL12" s="152"/>
      <c r="AM12" s="152"/>
      <c r="AN12" s="152"/>
      <c r="AO12" s="59" t="s">
        <v>73</v>
      </c>
      <c r="AP12" s="152" t="s">
        <v>264</v>
      </c>
      <c r="AQ12" s="152"/>
      <c r="AR12" s="152"/>
      <c r="AS12" s="153"/>
      <c r="AT12" s="257"/>
    </row>
    <row r="13" spans="1:51" ht="15" customHeight="1">
      <c r="A13" s="98" t="s">
        <v>152</v>
      </c>
      <c r="B13" s="99"/>
      <c r="C13" s="131"/>
      <c r="D13" s="109"/>
      <c r="E13" s="109"/>
      <c r="F13" s="110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0"/>
      <c r="AL13" s="182"/>
      <c r="AM13" s="182"/>
      <c r="AN13" s="182"/>
      <c r="AO13" s="182"/>
      <c r="AP13" s="182"/>
      <c r="AQ13" s="182"/>
      <c r="AR13" s="182"/>
      <c r="AS13" s="61"/>
      <c r="AT13" s="258"/>
    </row>
    <row r="14" spans="1:51" ht="18" customHeight="1">
      <c r="A14" s="98"/>
      <c r="B14" s="99"/>
      <c r="C14" s="133"/>
      <c r="D14" s="134"/>
      <c r="E14" s="134"/>
      <c r="F14" s="135"/>
      <c r="G14" s="132"/>
      <c r="H14" s="132"/>
      <c r="I14" s="132"/>
      <c r="J14" s="132"/>
      <c r="K14" s="132"/>
      <c r="L14" s="132"/>
      <c r="M14" s="132"/>
      <c r="N14" s="132"/>
      <c r="O14" s="132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2"/>
      <c r="AP14" s="187"/>
      <c r="AQ14" s="187"/>
      <c r="AR14" s="187"/>
      <c r="AS14" s="188"/>
      <c r="AT14" s="258"/>
    </row>
    <row r="15" spans="1:51" ht="15" customHeight="1">
      <c r="A15" s="143" t="s">
        <v>166</v>
      </c>
      <c r="B15" s="99"/>
      <c r="C15" s="131"/>
      <c r="D15" s="109"/>
      <c r="E15" s="109"/>
      <c r="F15" s="110"/>
      <c r="G15" s="132"/>
      <c r="H15" s="132"/>
      <c r="I15" s="132"/>
      <c r="J15" s="132"/>
      <c r="K15" s="132"/>
      <c r="L15" s="132"/>
      <c r="M15" s="132"/>
      <c r="N15" s="132"/>
      <c r="O15" s="132"/>
      <c r="P15" s="88" t="s">
        <v>72</v>
      </c>
      <c r="Q15" s="89"/>
      <c r="R15" s="107" t="s">
        <v>265</v>
      </c>
      <c r="S15" s="107"/>
      <c r="T15" s="107"/>
      <c r="U15" s="107"/>
      <c r="V15" s="49" t="s">
        <v>73</v>
      </c>
      <c r="W15" s="106" t="s">
        <v>260</v>
      </c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8"/>
      <c r="AK15" s="57" t="s">
        <v>74</v>
      </c>
      <c r="AL15" s="148" t="s">
        <v>256</v>
      </c>
      <c r="AM15" s="148"/>
      <c r="AN15" s="148"/>
      <c r="AO15" s="148"/>
      <c r="AP15" s="148"/>
      <c r="AQ15" s="148"/>
      <c r="AR15" s="148"/>
      <c r="AS15" s="58" t="s">
        <v>75</v>
      </c>
      <c r="AT15" s="257">
        <v>57</v>
      </c>
    </row>
    <row r="16" spans="1:51" ht="18" customHeight="1">
      <c r="A16" s="98"/>
      <c r="B16" s="99"/>
      <c r="C16" s="133"/>
      <c r="D16" s="134"/>
      <c r="E16" s="134"/>
      <c r="F16" s="135"/>
      <c r="G16" s="132"/>
      <c r="H16" s="132"/>
      <c r="I16" s="132"/>
      <c r="J16" s="132"/>
      <c r="K16" s="132"/>
      <c r="L16" s="132"/>
      <c r="M16" s="132"/>
      <c r="N16" s="132"/>
      <c r="O16" s="132"/>
      <c r="P16" s="149" t="s">
        <v>266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4"/>
      <c r="AK16" s="151" t="s">
        <v>267</v>
      </c>
      <c r="AL16" s="152"/>
      <c r="AM16" s="152"/>
      <c r="AN16" s="152"/>
      <c r="AO16" s="59" t="s">
        <v>73</v>
      </c>
      <c r="AP16" s="152" t="s">
        <v>268</v>
      </c>
      <c r="AQ16" s="152"/>
      <c r="AR16" s="152"/>
      <c r="AS16" s="153"/>
      <c r="AT16" s="257"/>
    </row>
    <row r="17" spans="1:46">
      <c r="A17" s="98" t="s">
        <v>6</v>
      </c>
      <c r="B17" s="99"/>
      <c r="C17" s="157" t="str">
        <f>IF(P16="","",P16)</f>
        <v>千葉県市原市ちはら台西６－１５－６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8"/>
      <c r="B18" s="99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8" t="s">
        <v>7</v>
      </c>
      <c r="B19" s="99"/>
      <c r="C19" s="157" t="str">
        <f>IF(AL15="","",AL15&amp;"-"&amp;AK16&amp;"-"&amp;AP16)</f>
        <v>０９０-４１２２-６５２８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8"/>
      <c r="B20" s="99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8" t="s">
        <v>153</v>
      </c>
      <c r="B21" s="99"/>
      <c r="C21" s="76"/>
      <c r="D21" s="77"/>
      <c r="E21" s="77"/>
      <c r="F21" s="77"/>
      <c r="G21" s="77"/>
      <c r="H21" s="7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0"/>
      <c r="B22" s="101"/>
      <c r="C22" s="78"/>
      <c r="D22" s="79"/>
      <c r="E22" s="79"/>
      <c r="F22" s="79"/>
      <c r="G22" s="79"/>
      <c r="H22" s="79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41" t="s">
        <v>195</v>
      </c>
      <c r="B23" s="140" t="s">
        <v>154</v>
      </c>
      <c r="C23" s="158" t="s">
        <v>173</v>
      </c>
      <c r="D23" s="159"/>
      <c r="E23" s="160" t="s">
        <v>174</v>
      </c>
      <c r="F23" s="161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6" t="s">
        <v>167</v>
      </c>
      <c r="Q23" s="140"/>
      <c r="R23" s="140"/>
      <c r="S23" s="140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99"/>
      <c r="C24" s="168" t="s">
        <v>171</v>
      </c>
      <c r="D24" s="169"/>
      <c r="E24" s="170" t="s">
        <v>172</v>
      </c>
      <c r="F24" s="171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228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6" t="s">
        <v>211</v>
      </c>
      <c r="D25" s="109"/>
      <c r="E25" s="137" t="s">
        <v>212</v>
      </c>
      <c r="F25" s="110"/>
      <c r="G25" s="111">
        <v>6</v>
      </c>
      <c r="H25" s="113"/>
      <c r="I25" s="126" t="s">
        <v>227</v>
      </c>
      <c r="J25" s="125"/>
      <c r="K25" s="125"/>
      <c r="L25" s="125"/>
      <c r="M25" s="125">
        <v>512211347</v>
      </c>
      <c r="N25" s="125"/>
      <c r="O25" s="125"/>
      <c r="P25" s="111">
        <v>141</v>
      </c>
      <c r="Q25" s="112"/>
      <c r="R25" s="112"/>
      <c r="S25" s="112"/>
      <c r="T25" s="117"/>
      <c r="U25" s="1"/>
      <c r="V25" s="1"/>
      <c r="W25" s="1"/>
      <c r="X25" s="1"/>
      <c r="Y25" s="119">
        <v>12</v>
      </c>
      <c r="Z25" s="120"/>
      <c r="AA25" s="120"/>
      <c r="AB25" s="120"/>
      <c r="AC25" s="120"/>
      <c r="AD25" s="120"/>
      <c r="AE25" s="120"/>
      <c r="AF25" s="120"/>
      <c r="AG25" s="1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8" t="s">
        <v>197</v>
      </c>
      <c r="D26" s="134"/>
      <c r="E26" s="139" t="s">
        <v>269</v>
      </c>
      <c r="F26" s="135"/>
      <c r="G26" s="114"/>
      <c r="H26" s="116"/>
      <c r="I26" s="125"/>
      <c r="J26" s="125"/>
      <c r="K26" s="125"/>
      <c r="L26" s="125"/>
      <c r="M26" s="125"/>
      <c r="N26" s="125"/>
      <c r="O26" s="125"/>
      <c r="P26" s="114"/>
      <c r="Q26" s="115"/>
      <c r="R26" s="115"/>
      <c r="S26" s="115"/>
      <c r="T26" s="118"/>
      <c r="U26" s="1"/>
      <c r="V26" s="1"/>
      <c r="W26" s="1"/>
      <c r="X26" s="1"/>
      <c r="Y26" s="122"/>
      <c r="Z26" s="123"/>
      <c r="AA26" s="123"/>
      <c r="AB26" s="123"/>
      <c r="AC26" s="123"/>
      <c r="AD26" s="123"/>
      <c r="AE26" s="123"/>
      <c r="AF26" s="123"/>
      <c r="AG26" s="1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6" t="s">
        <v>213</v>
      </c>
      <c r="D27" s="109"/>
      <c r="E27" s="137" t="s">
        <v>214</v>
      </c>
      <c r="F27" s="110"/>
      <c r="G27" s="111">
        <v>6</v>
      </c>
      <c r="H27" s="113"/>
      <c r="I27" s="126" t="s">
        <v>228</v>
      </c>
      <c r="J27" s="125"/>
      <c r="K27" s="125"/>
      <c r="L27" s="125"/>
      <c r="M27" s="125">
        <v>512576716</v>
      </c>
      <c r="N27" s="125"/>
      <c r="O27" s="125"/>
      <c r="P27" s="111">
        <v>157</v>
      </c>
      <c r="Q27" s="112"/>
      <c r="R27" s="112"/>
      <c r="S27" s="112"/>
      <c r="T27" s="11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8" t="s">
        <v>198</v>
      </c>
      <c r="D28" s="134"/>
      <c r="E28" s="139" t="s">
        <v>199</v>
      </c>
      <c r="F28" s="135"/>
      <c r="G28" s="114"/>
      <c r="H28" s="116"/>
      <c r="I28" s="125"/>
      <c r="J28" s="125"/>
      <c r="K28" s="125"/>
      <c r="L28" s="125"/>
      <c r="M28" s="125"/>
      <c r="N28" s="125"/>
      <c r="O28" s="125"/>
      <c r="P28" s="114"/>
      <c r="Q28" s="115"/>
      <c r="R28" s="115"/>
      <c r="S28" s="115"/>
      <c r="T28" s="11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6" t="s">
        <v>215</v>
      </c>
      <c r="D29" s="109"/>
      <c r="E29" s="137" t="s">
        <v>216</v>
      </c>
      <c r="F29" s="110"/>
      <c r="G29" s="111">
        <v>6</v>
      </c>
      <c r="H29" s="113"/>
      <c r="I29" s="126" t="s">
        <v>229</v>
      </c>
      <c r="J29" s="125"/>
      <c r="K29" s="125"/>
      <c r="L29" s="125"/>
      <c r="M29" s="125">
        <v>412596414</v>
      </c>
      <c r="N29" s="125"/>
      <c r="O29" s="125"/>
      <c r="P29" s="111">
        <v>147</v>
      </c>
      <c r="Q29" s="112"/>
      <c r="R29" s="112"/>
      <c r="S29" s="112"/>
      <c r="T29" s="11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8" t="s">
        <v>200</v>
      </c>
      <c r="D30" s="134"/>
      <c r="E30" s="139" t="s">
        <v>201</v>
      </c>
      <c r="F30" s="135"/>
      <c r="G30" s="114"/>
      <c r="H30" s="116"/>
      <c r="I30" s="125"/>
      <c r="J30" s="125"/>
      <c r="K30" s="125"/>
      <c r="L30" s="125"/>
      <c r="M30" s="125"/>
      <c r="N30" s="125"/>
      <c r="O30" s="125"/>
      <c r="P30" s="114"/>
      <c r="Q30" s="115"/>
      <c r="R30" s="115"/>
      <c r="S30" s="115"/>
      <c r="T30" s="11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6" t="s">
        <v>217</v>
      </c>
      <c r="D31" s="109"/>
      <c r="E31" s="137" t="s">
        <v>218</v>
      </c>
      <c r="F31" s="110"/>
      <c r="G31" s="111">
        <v>6</v>
      </c>
      <c r="H31" s="113"/>
      <c r="I31" s="126" t="s">
        <v>229</v>
      </c>
      <c r="J31" s="125"/>
      <c r="K31" s="125"/>
      <c r="L31" s="125"/>
      <c r="M31" s="125">
        <v>515843852</v>
      </c>
      <c r="N31" s="125"/>
      <c r="O31" s="125"/>
      <c r="P31" s="111">
        <v>138</v>
      </c>
      <c r="Q31" s="112"/>
      <c r="R31" s="112"/>
      <c r="S31" s="112"/>
      <c r="T31" s="11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8" t="s">
        <v>202</v>
      </c>
      <c r="D32" s="134"/>
      <c r="E32" s="139" t="s">
        <v>203</v>
      </c>
      <c r="F32" s="135"/>
      <c r="G32" s="114"/>
      <c r="H32" s="116"/>
      <c r="I32" s="125"/>
      <c r="J32" s="125"/>
      <c r="K32" s="125"/>
      <c r="L32" s="125"/>
      <c r="M32" s="125"/>
      <c r="N32" s="125"/>
      <c r="O32" s="125"/>
      <c r="P32" s="114"/>
      <c r="Q32" s="115"/>
      <c r="R32" s="115"/>
      <c r="S32" s="115"/>
      <c r="T32" s="118"/>
      <c r="U32" s="1"/>
      <c r="V32" s="1"/>
      <c r="W32" s="1"/>
      <c r="X32" s="1"/>
      <c r="Y32" s="154" t="s">
        <v>194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6" t="s">
        <v>219</v>
      </c>
      <c r="D33" s="109"/>
      <c r="E33" s="137" t="s">
        <v>220</v>
      </c>
      <c r="F33" s="110"/>
      <c r="G33" s="111">
        <v>5</v>
      </c>
      <c r="H33" s="113"/>
      <c r="I33" s="126" t="s">
        <v>230</v>
      </c>
      <c r="J33" s="125"/>
      <c r="K33" s="125"/>
      <c r="L33" s="125"/>
      <c r="M33" s="125">
        <v>513411303</v>
      </c>
      <c r="N33" s="125"/>
      <c r="O33" s="125"/>
      <c r="P33" s="111">
        <v>133</v>
      </c>
      <c r="Q33" s="112"/>
      <c r="R33" s="112"/>
      <c r="S33" s="112"/>
      <c r="T33" s="117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8" t="s">
        <v>204</v>
      </c>
      <c r="D34" s="134"/>
      <c r="E34" s="139" t="s">
        <v>270</v>
      </c>
      <c r="F34" s="135"/>
      <c r="G34" s="114"/>
      <c r="H34" s="116"/>
      <c r="I34" s="125"/>
      <c r="J34" s="125"/>
      <c r="K34" s="125"/>
      <c r="L34" s="125"/>
      <c r="M34" s="125"/>
      <c r="N34" s="125"/>
      <c r="O34" s="125"/>
      <c r="P34" s="114"/>
      <c r="Q34" s="115"/>
      <c r="R34" s="115"/>
      <c r="S34" s="115"/>
      <c r="T34" s="118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6" t="s">
        <v>221</v>
      </c>
      <c r="D35" s="109"/>
      <c r="E35" s="137" t="s">
        <v>222</v>
      </c>
      <c r="F35" s="110"/>
      <c r="G35" s="111">
        <v>5</v>
      </c>
      <c r="H35" s="113"/>
      <c r="I35" s="126" t="s">
        <v>228</v>
      </c>
      <c r="J35" s="125"/>
      <c r="K35" s="125"/>
      <c r="L35" s="125"/>
      <c r="M35" s="125">
        <v>514556868</v>
      </c>
      <c r="N35" s="125"/>
      <c r="O35" s="125"/>
      <c r="P35" s="111">
        <v>142</v>
      </c>
      <c r="Q35" s="112"/>
      <c r="R35" s="112"/>
      <c r="S35" s="112"/>
      <c r="T35" s="11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8" t="s">
        <v>205</v>
      </c>
      <c r="D36" s="134"/>
      <c r="E36" s="139" t="s">
        <v>206</v>
      </c>
      <c r="F36" s="135"/>
      <c r="G36" s="114"/>
      <c r="H36" s="116"/>
      <c r="I36" s="125"/>
      <c r="J36" s="125"/>
      <c r="K36" s="125"/>
      <c r="L36" s="125"/>
      <c r="M36" s="125"/>
      <c r="N36" s="125"/>
      <c r="O36" s="125"/>
      <c r="P36" s="114"/>
      <c r="Q36" s="115"/>
      <c r="R36" s="115"/>
      <c r="S36" s="115"/>
      <c r="T36" s="11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6" t="s">
        <v>223</v>
      </c>
      <c r="D37" s="109"/>
      <c r="E37" s="137" t="s">
        <v>218</v>
      </c>
      <c r="F37" s="110"/>
      <c r="G37" s="111">
        <v>5</v>
      </c>
      <c r="H37" s="113"/>
      <c r="I37" s="126" t="s">
        <v>228</v>
      </c>
      <c r="J37" s="125"/>
      <c r="K37" s="125"/>
      <c r="L37" s="125"/>
      <c r="M37" s="125">
        <v>515584026</v>
      </c>
      <c r="N37" s="125"/>
      <c r="O37" s="125"/>
      <c r="P37" s="111">
        <v>141</v>
      </c>
      <c r="Q37" s="112"/>
      <c r="R37" s="112"/>
      <c r="S37" s="112"/>
      <c r="T37" s="11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8" t="s">
        <v>271</v>
      </c>
      <c r="D38" s="134"/>
      <c r="E38" s="139" t="s">
        <v>208</v>
      </c>
      <c r="F38" s="135"/>
      <c r="G38" s="114"/>
      <c r="H38" s="116"/>
      <c r="I38" s="125"/>
      <c r="J38" s="125"/>
      <c r="K38" s="125"/>
      <c r="L38" s="125"/>
      <c r="M38" s="125"/>
      <c r="N38" s="125"/>
      <c r="O38" s="125"/>
      <c r="P38" s="114"/>
      <c r="Q38" s="115"/>
      <c r="R38" s="115"/>
      <c r="S38" s="115"/>
      <c r="T38" s="11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6" t="s">
        <v>224</v>
      </c>
      <c r="D39" s="109"/>
      <c r="E39" s="137" t="s">
        <v>225</v>
      </c>
      <c r="F39" s="110"/>
      <c r="G39" s="111">
        <v>5</v>
      </c>
      <c r="H39" s="113"/>
      <c r="I39" s="126" t="s">
        <v>228</v>
      </c>
      <c r="J39" s="125"/>
      <c r="K39" s="125"/>
      <c r="L39" s="125"/>
      <c r="M39" s="125">
        <v>516000109</v>
      </c>
      <c r="N39" s="125"/>
      <c r="O39" s="125"/>
      <c r="P39" s="111">
        <v>132</v>
      </c>
      <c r="Q39" s="112"/>
      <c r="R39" s="112"/>
      <c r="S39" s="112"/>
      <c r="T39" s="11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8" t="s">
        <v>209</v>
      </c>
      <c r="D40" s="134"/>
      <c r="E40" s="139" t="s">
        <v>207</v>
      </c>
      <c r="F40" s="135"/>
      <c r="G40" s="114"/>
      <c r="H40" s="116"/>
      <c r="I40" s="125"/>
      <c r="J40" s="125"/>
      <c r="K40" s="125"/>
      <c r="L40" s="125"/>
      <c r="M40" s="125"/>
      <c r="N40" s="125"/>
      <c r="O40" s="125"/>
      <c r="P40" s="114"/>
      <c r="Q40" s="115"/>
      <c r="R40" s="115"/>
      <c r="S40" s="115"/>
      <c r="T40" s="1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6" t="s">
        <v>217</v>
      </c>
      <c r="D41" s="109"/>
      <c r="E41" s="137" t="s">
        <v>226</v>
      </c>
      <c r="F41" s="110"/>
      <c r="G41" s="111">
        <v>3</v>
      </c>
      <c r="H41" s="113"/>
      <c r="I41" s="126" t="s">
        <v>229</v>
      </c>
      <c r="J41" s="125"/>
      <c r="K41" s="125"/>
      <c r="L41" s="125"/>
      <c r="M41" s="125">
        <v>518152987</v>
      </c>
      <c r="N41" s="125"/>
      <c r="O41" s="125"/>
      <c r="P41" s="111">
        <v>125</v>
      </c>
      <c r="Q41" s="112"/>
      <c r="R41" s="112"/>
      <c r="S41" s="112"/>
      <c r="T41" s="11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8" t="s">
        <v>202</v>
      </c>
      <c r="D42" s="134"/>
      <c r="E42" s="139" t="s">
        <v>210</v>
      </c>
      <c r="F42" s="135"/>
      <c r="G42" s="114"/>
      <c r="H42" s="116"/>
      <c r="I42" s="125"/>
      <c r="J42" s="125"/>
      <c r="K42" s="125"/>
      <c r="L42" s="125"/>
      <c r="M42" s="125"/>
      <c r="N42" s="125"/>
      <c r="O42" s="125"/>
      <c r="P42" s="114"/>
      <c r="Q42" s="115"/>
      <c r="R42" s="115"/>
      <c r="S42" s="115"/>
      <c r="T42" s="11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09"/>
      <c r="E43" s="109"/>
      <c r="F43" s="110"/>
      <c r="G43" s="111"/>
      <c r="H43" s="113"/>
      <c r="I43" s="111"/>
      <c r="J43" s="112"/>
      <c r="K43" s="112"/>
      <c r="L43" s="113"/>
      <c r="M43" s="111"/>
      <c r="N43" s="112"/>
      <c r="O43" s="113"/>
      <c r="P43" s="111"/>
      <c r="Q43" s="112"/>
      <c r="R43" s="112"/>
      <c r="S43" s="112"/>
      <c r="T43" s="11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3"/>
      <c r="D44" s="134"/>
      <c r="E44" s="134"/>
      <c r="F44" s="135"/>
      <c r="G44" s="114"/>
      <c r="H44" s="116"/>
      <c r="I44" s="114"/>
      <c r="J44" s="115"/>
      <c r="K44" s="115"/>
      <c r="L44" s="116"/>
      <c r="M44" s="114"/>
      <c r="N44" s="115"/>
      <c r="O44" s="116"/>
      <c r="P44" s="114"/>
      <c r="Q44" s="115"/>
      <c r="R44" s="115"/>
      <c r="S44" s="115"/>
      <c r="T44" s="11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09"/>
      <c r="E45" s="109"/>
      <c r="F45" s="110"/>
      <c r="G45" s="111"/>
      <c r="H45" s="113"/>
      <c r="I45" s="111"/>
      <c r="J45" s="112"/>
      <c r="K45" s="112"/>
      <c r="L45" s="113"/>
      <c r="M45" s="111"/>
      <c r="N45" s="112"/>
      <c r="O45" s="113"/>
      <c r="P45" s="111"/>
      <c r="Q45" s="112"/>
      <c r="R45" s="112"/>
      <c r="S45" s="112"/>
      <c r="T45" s="11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3"/>
      <c r="D46" s="134"/>
      <c r="E46" s="134"/>
      <c r="F46" s="135"/>
      <c r="G46" s="114"/>
      <c r="H46" s="116"/>
      <c r="I46" s="114"/>
      <c r="J46" s="115"/>
      <c r="K46" s="115"/>
      <c r="L46" s="116"/>
      <c r="M46" s="114"/>
      <c r="N46" s="115"/>
      <c r="O46" s="116"/>
      <c r="P46" s="114"/>
      <c r="Q46" s="115"/>
      <c r="R46" s="115"/>
      <c r="S46" s="115"/>
      <c r="T46" s="11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09"/>
      <c r="E47" s="109"/>
      <c r="F47" s="110"/>
      <c r="G47" s="111"/>
      <c r="H47" s="113"/>
      <c r="I47" s="111"/>
      <c r="J47" s="112"/>
      <c r="K47" s="112"/>
      <c r="L47" s="113"/>
      <c r="M47" s="111"/>
      <c r="N47" s="112"/>
      <c r="O47" s="113"/>
      <c r="P47" s="111"/>
      <c r="Q47" s="112"/>
      <c r="R47" s="112"/>
      <c r="S47" s="112"/>
      <c r="T47" s="11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/>
      <c r="D48" s="178"/>
      <c r="E48" s="178"/>
      <c r="F48" s="179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0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272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59">
        <f>LEN(A55)</f>
        <v>35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Jump　ｕｐ　ちはら台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434181653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仲尾 　智貴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509964330</v>
      </c>
      <c r="H7" s="264"/>
      <c r="I7" s="264"/>
      <c r="J7" s="264">
        <f>IF(入力!J7="","",入力!J7)</f>
        <v>291138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伊藤 　匡哉</v>
      </c>
      <c r="D9" s="275"/>
      <c r="E9" s="275"/>
      <c r="F9" s="275"/>
      <c r="G9" s="264">
        <f>IF(入力!G9="","",入力!G9)</f>
        <v>516827729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原　恒昭</v>
      </c>
      <c r="D11" s="275"/>
      <c r="E11" s="275"/>
      <c r="F11" s="275"/>
      <c r="G11" s="264">
        <f>IF(入力!G11="","",入力!G11)</f>
        <v>512372608</v>
      </c>
      <c r="H11" s="264"/>
      <c r="I11" s="264"/>
      <c r="J11" s="264">
        <f>IF(入力!J11="","",入力!J11)</f>
        <v>26979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2"/>
      <c r="B14" s="262"/>
      <c r="C14" s="276"/>
      <c r="D14" s="277"/>
      <c r="E14" s="277"/>
      <c r="F14" s="277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2" t="s">
        <v>5</v>
      </c>
      <c r="B15" s="262"/>
      <c r="C15" s="274" t="str">
        <f>IF(入力!C16="","",入力!C16&amp;"　"&amp;入力!E16)</f>
        <v/>
      </c>
      <c r="D15" s="275"/>
      <c r="E15" s="275"/>
      <c r="F15" s="272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2"/>
      <c r="B16" s="262"/>
      <c r="C16" s="276"/>
      <c r="D16" s="277"/>
      <c r="E16" s="277"/>
      <c r="F16" s="273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62" t="s">
        <v>6</v>
      </c>
      <c r="B17" s="262"/>
      <c r="C17" s="265" t="str">
        <f>IF(入力!C17="","",入力!C17&amp;"　"&amp;入力!E17)</f>
        <v>千葉県市原市ちはら台西６－１５－６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０９０-４１２２-６５２８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仲尾　奈々美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水の江小学校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512211347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岡田　みのり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清水谷小学校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512576716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江口　花那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牧園小学校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412596414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生駒　優奈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牧園小学校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515843852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松田　優里菜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おゆみ野南小学校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513411303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森　心咲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清水谷小学校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514556868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濵田　優奈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清水谷小学校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515584026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高橋　優菜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清水谷小学校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516000109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生駒　玲奈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牧園小学校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518152987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ｼﾞｬﾝﾌﾟｱｯﾌﾟチハラダイ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市原市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京成ちはら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Jump　ｕｐ　ちはら台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4">
        <f>IF(入力!C4="","",入力!C4)</f>
        <v>434181653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ちはら台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291138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26979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 t="str">
        <f>IF(入力!M7="","",入力!M7)</f>
        <v/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ナカオ　トモキ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19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290</v>
      </c>
      <c r="AC22" s="301"/>
      <c r="AD22" s="301"/>
      <c r="AE22" s="301"/>
      <c r="AF22" s="16" t="s">
        <v>73</v>
      </c>
      <c r="AG22" s="301" t="str">
        <f>IF(入力!W7="","",入力!W7)</f>
        <v>０１４２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０４３６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仲尾 　智貴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千葉県市原市ちはら台南5-3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５２</v>
      </c>
      <c r="AY23" s="297"/>
      <c r="AZ23" s="297"/>
      <c r="BA23" s="297"/>
      <c r="BB23" s="19" t="s">
        <v>76</v>
      </c>
      <c r="BC23" s="297" t="str">
        <f>IF(入力!AP8="","",入力!AP8)</f>
        <v>１７８１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イトウ　マサヤ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22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２６０</v>
      </c>
      <c r="AC24" s="301"/>
      <c r="AD24" s="301"/>
      <c r="AE24" s="301"/>
      <c r="AF24" s="16" t="s">
        <v>73</v>
      </c>
      <c r="AG24" s="301" t="str">
        <f>IF(入力!W9="","",入力!W9)</f>
        <v>０８３２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０９０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伊藤 　匡哉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千葉市中央区寒川町3丁目171番　アクエ11　301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２７２２</v>
      </c>
      <c r="AY25" s="297"/>
      <c r="AZ25" s="297"/>
      <c r="BA25" s="297"/>
      <c r="BB25" s="19" t="s">
        <v>76</v>
      </c>
      <c r="BC25" s="297" t="str">
        <f>IF(入力!AP10="","",入力!AP10)</f>
        <v>４２２１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ハラ　ツネアキ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54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290</v>
      </c>
      <c r="AC26" s="301"/>
      <c r="AD26" s="301"/>
      <c r="AE26" s="301"/>
      <c r="AF26" s="16" t="s">
        <v>73</v>
      </c>
      <c r="AG26" s="301" t="str">
        <f>IF(入力!W11="","",入力!W11)</f>
        <v>０１４３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0436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原　恒昭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千葉県市原市ちはら台西６－１４－３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７６</v>
      </c>
      <c r="AY27" s="297"/>
      <c r="AZ27" s="297"/>
      <c r="BA27" s="297"/>
      <c r="BB27" s="19" t="s">
        <v>76</v>
      </c>
      <c r="BC27" s="297" t="str">
        <f>IF(入力!AP12="","",入力!AP12)</f>
        <v>9566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/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57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２９０</v>
      </c>
      <c r="AC28" s="301"/>
      <c r="AD28" s="301"/>
      <c r="AE28" s="301"/>
      <c r="AF28" s="16" t="s">
        <v>73</v>
      </c>
      <c r="AG28" s="301" t="str">
        <f>IF(入力!W15="","",入力!W15)</f>
        <v>０１４３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０９０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/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千葉県市原市ちはら台西６－１５－６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４１２２</v>
      </c>
      <c r="AY29" s="356"/>
      <c r="AZ29" s="356"/>
      <c r="BA29" s="356"/>
      <c r="BB29" s="72" t="s">
        <v>76</v>
      </c>
      <c r="BC29" s="356" t="str">
        <f>IF(入力!AP16="","",入力!AP16)</f>
        <v>６５２８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>
        <f>IF(入力!B25="","",入力!B25)</f>
        <v>1</v>
      </c>
      <c r="D34" s="416"/>
      <c r="E34" s="417"/>
      <c r="F34" s="402" t="str">
        <f>IF(入力!C26="","",入力!C25&amp;"　"&amp;入力!E25&amp;"
"&amp;入力!C26&amp;"　"&amp;入力!E26)</f>
        <v>ナカオ　ナナミ
仲尾　奈々美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水の江小学校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512211347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141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オカダ　ミノリ
岡田　みのり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清水谷小学校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512576716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157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エグチ　カナ
江口　花那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牧園小学校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412596414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147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イコマ　ユナ
生駒　優奈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牧園小学校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515843852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138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マツダ　ユリナ
松田　優里菜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おゆみ野南小学校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513411303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133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モリ　ミサキ
森　心咲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清水谷小学校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514556868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142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ハマダ　ユナ
濵田　優奈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清水谷小学校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515584026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141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タカハシ　ユウナ
高橋　優菜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清水谷小学校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516000109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132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イコマ　レナ
生駒　玲奈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3</v>
      </c>
      <c r="R50" s="390"/>
      <c r="S50" s="391"/>
      <c r="T50" s="408" t="str">
        <f>IF(入力!I41="","",入力!I41)</f>
        <v>牧園小学校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518152987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125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 t="str">
        <f>IF(入力!B43="","",入力!B43)</f>
        <v/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 t="str">
        <f>IF(入力!B45="","",入力!B45)</f>
        <v/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Jump　ｕｐ　ちはら台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434181653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仲尾 　智貴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509964330</v>
      </c>
      <c r="H7" s="264"/>
      <c r="I7" s="264"/>
      <c r="J7" s="264">
        <f>IF(入力!J7="","",入力!J7)</f>
        <v>291138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伊藤 　匡哉</v>
      </c>
      <c r="D9" s="275"/>
      <c r="E9" s="275"/>
      <c r="F9" s="275"/>
      <c r="G9" s="264">
        <f>IF(入力!G9="","",入力!G9)</f>
        <v>516827729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原　恒昭</v>
      </c>
      <c r="D11" s="275"/>
      <c r="E11" s="275"/>
      <c r="F11" s="275"/>
      <c r="G11" s="264">
        <f>IF(入力!G11="","",入力!G11)</f>
        <v>512372608</v>
      </c>
      <c r="H11" s="264"/>
      <c r="I11" s="264"/>
      <c r="J11" s="264">
        <f>IF(入力!J11="","",入力!J11)</f>
        <v>26979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2"/>
      <c r="B14" s="262"/>
      <c r="C14" s="276"/>
      <c r="D14" s="277"/>
      <c r="E14" s="277"/>
      <c r="F14" s="277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2" t="s">
        <v>5</v>
      </c>
      <c r="B15" s="262"/>
      <c r="C15" s="274" t="str">
        <f>IF(入力!C16="","",入力!C16&amp;"　"&amp;入力!E16)</f>
        <v/>
      </c>
      <c r="D15" s="275"/>
      <c r="E15" s="275"/>
      <c r="F15" s="272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2"/>
      <c r="B16" s="262"/>
      <c r="C16" s="276"/>
      <c r="D16" s="277"/>
      <c r="E16" s="277"/>
      <c r="F16" s="273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千葉県市原市ちはら台西６－１５－６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０９０-４１２２-６５２８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仲尾　奈々美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水の江小学校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512211347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岡田　みのり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清水谷小学校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512576716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江口　花那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牧園小学校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412596414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生駒　優奈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牧園小学校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515843852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松田　優里菜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おゆみ野南小学校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513411303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森　心咲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清水谷小学校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514556868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濵田　優奈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清水谷小学校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515584026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高橋　優菜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清水谷小学校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516000109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生駒　玲奈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牧園小学校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518152987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Jump　ｕｐ　ちはら台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434181653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仲尾 　智貴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509964330</v>
      </c>
      <c r="H7" s="264"/>
      <c r="I7" s="264"/>
      <c r="J7" s="264">
        <f>IF(入力!J7="","",入力!J7)</f>
        <v>291138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伊藤 　匡哉</v>
      </c>
      <c r="D9" s="275"/>
      <c r="E9" s="275"/>
      <c r="F9" s="275"/>
      <c r="G9" s="264">
        <f>IF(入力!G9="","",入力!G9)</f>
        <v>516827729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原　恒昭</v>
      </c>
      <c r="D11" s="275"/>
      <c r="E11" s="275"/>
      <c r="F11" s="275"/>
      <c r="G11" s="264">
        <f>IF(入力!G11="","",入力!G11)</f>
        <v>512372608</v>
      </c>
      <c r="H11" s="264"/>
      <c r="I11" s="264"/>
      <c r="J11" s="264">
        <f>IF(入力!J11="","",入力!J11)</f>
        <v>26979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/>
      </c>
      <c r="D13" s="275"/>
      <c r="E13" s="275"/>
      <c r="F13" s="275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2"/>
      <c r="B14" s="262"/>
      <c r="C14" s="276"/>
      <c r="D14" s="277"/>
      <c r="E14" s="277"/>
      <c r="F14" s="277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2" t="s">
        <v>5</v>
      </c>
      <c r="B15" s="262"/>
      <c r="C15" s="274" t="str">
        <f>IF(入力!C16="","",入力!C16&amp;"　"&amp;入力!E16)</f>
        <v/>
      </c>
      <c r="D15" s="275"/>
      <c r="E15" s="275"/>
      <c r="F15" s="272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2"/>
      <c r="B16" s="262"/>
      <c r="C16" s="276"/>
      <c r="D16" s="277"/>
      <c r="E16" s="277"/>
      <c r="F16" s="273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千葉県市原市ちはら台西６－１５－６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０９０-４１２２-６５２８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/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>
        <f>IF(入力!B25="","",入力!B25)</f>
        <v>1</v>
      </c>
      <c r="C25" s="274" t="str">
        <f>IF(入力!C26="","",入力!C26&amp;"　"&amp;入力!E26)</f>
        <v>仲尾　奈々美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水の江小学校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512211347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岡田　みのり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清水谷小学校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512576716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江口　花那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牧園小学校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412596414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生駒　優奈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牧園小学校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515843852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松田　優里菜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おゆみ野南小学校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513411303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森　心咲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清水谷小学校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514556868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濵田　優奈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清水谷小学校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515584026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高橋　優菜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清水谷小学校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516000109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生駒　玲奈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牧園小学校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518152987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12</v>
      </c>
      <c r="J5" s="443" t="str">
        <f>IF(入力!A55="","",入力!A55)</f>
        <v>初戦突破目指して頑張ります。
元気いっぱい、Jump up ちはら台。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23019</v>
      </c>
      <c r="B7" s="33" t="str">
        <f>IF(入力!C3="","",入力!C3)</f>
        <v>Jump　ｕｐ　ちはら台</v>
      </c>
      <c r="C7" s="33" t="str">
        <f>IF(入力!C2="","",入力!C2)</f>
        <v>ｼﾞｬﾝﾌﾟｱｯﾌﾟチハラダイ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京成ちはら</v>
      </c>
      <c r="S7" s="33" t="str">
        <f>IF(入力!AE5="","",入力!AE5)</f>
        <v>ちはら台</v>
      </c>
      <c r="T7" s="33"/>
      <c r="U7" s="33">
        <f>IF(入力!C4="","",入力!C4)</f>
        <v>434181653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 xml:space="preserve">仲尾 </v>
      </c>
      <c r="D16" s="33" t="str">
        <f>IF(入力!E8="","",入力!E8)</f>
        <v>智貴</v>
      </c>
      <c r="E16" s="33" t="str">
        <f>IF(入力!C7="","",入力!C7)</f>
        <v>ナカオ</v>
      </c>
      <c r="F16" s="33" t="str">
        <f>IF(入力!E7="","",入力!E7)</f>
        <v>トモキ</v>
      </c>
      <c r="G16" s="33">
        <f>IF(入力!G7="","",入力!G7)</f>
        <v>509964330</v>
      </c>
      <c r="H16" s="33">
        <f>IF(入力!J7="","",入力!J7)</f>
        <v>291138</v>
      </c>
      <c r="I16" s="33" t="str">
        <f>IF(入力!M7="","",入力!M7)</f>
        <v/>
      </c>
      <c r="J16" s="33"/>
      <c r="K16" s="33"/>
      <c r="L16" s="33">
        <f>IF(入力!AT7="","",入力!AT7)</f>
        <v>19</v>
      </c>
      <c r="M16" s="33"/>
      <c r="N16" s="33"/>
      <c r="O16" s="33"/>
      <c r="P16" s="33"/>
      <c r="Q16" s="33"/>
      <c r="R16" s="33" t="str">
        <f>IF(入力!R7="","",入力!R7)</f>
        <v>290</v>
      </c>
      <c r="S16" s="33" t="str">
        <f>IF(入力!W7="","",入力!W7)</f>
        <v>０１４２</v>
      </c>
      <c r="T16" s="33" t="str">
        <f>IF(入力!P8="","",入力!P8)</f>
        <v>千葉県市原市ちはら台南5-3</v>
      </c>
      <c r="U16" s="33" t="str">
        <f>IF(入力!AL7="","",入力!AL7)</f>
        <v>０４３６</v>
      </c>
      <c r="V16" s="33" t="str">
        <f>IF(入力!AK8="","",入力!AK8)</f>
        <v>５２</v>
      </c>
      <c r="W16" s="33" t="str">
        <f>IF(入力!AP8="","",入力!AP8)</f>
        <v>１７８１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 xml:space="preserve">伊藤 </v>
      </c>
      <c r="D17" s="33" t="str">
        <f>IF(入力!E10="","",入力!E10)</f>
        <v>匡哉</v>
      </c>
      <c r="E17" s="33" t="str">
        <f>IF(入力!C9="","",入力!C9)</f>
        <v>イトウ</v>
      </c>
      <c r="F17" s="33" t="str">
        <f>IF(入力!E9="","",入力!E9)</f>
        <v>マサヤ</v>
      </c>
      <c r="G17" s="33">
        <f>IF(入力!G9="","",入力!G9)</f>
        <v>516827729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２６０</v>
      </c>
      <c r="S17" s="33" t="str">
        <f>IF(入力!W9="","",入力!W9)</f>
        <v>０８３２</v>
      </c>
      <c r="T17" s="33" t="str">
        <f>IF(入力!P10="","",入力!P10)</f>
        <v>千葉市中央区寒川町3丁目171番　アクエ11　301</v>
      </c>
      <c r="U17" s="33" t="str">
        <f>IF(入力!AL9="","",入力!AL9)</f>
        <v>０９０</v>
      </c>
      <c r="V17" s="33" t="str">
        <f>IF(入力!AK10="","",入力!AK10)</f>
        <v>２７２２</v>
      </c>
      <c r="W17" s="33" t="str">
        <f>IF(入力!AP10="","",入力!AP10)</f>
        <v>４２２１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原</v>
      </c>
      <c r="D20" s="33" t="str">
        <f>IF(入力!E12="","",入力!E12)</f>
        <v>恒昭</v>
      </c>
      <c r="E20" s="33" t="str">
        <f>IF(入力!C11="","",入力!C11)</f>
        <v>ハラ</v>
      </c>
      <c r="F20" s="33" t="str">
        <f>IF(入力!E11="","",入力!E11)</f>
        <v>ツネアキ</v>
      </c>
      <c r="G20" s="33">
        <f>IF(入力!G11="","",入力!G11)</f>
        <v>512372608</v>
      </c>
      <c r="H20" s="33">
        <f>IF(入力!J11="","",入力!J11)</f>
        <v>26979</v>
      </c>
      <c r="I20" s="33" t="str">
        <f>IF(入力!M11="","",入力!M11)</f>
        <v/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０１４３</v>
      </c>
      <c r="T20" s="33" t="str">
        <f>IF(入力!P12="","",入力!P12)</f>
        <v>千葉県市原市ちはら台西６－１４－３</v>
      </c>
      <c r="U20" s="33" t="str">
        <f>IF(入力!AL11="","",入力!AL11)</f>
        <v>0436</v>
      </c>
      <c r="V20" s="33" t="str">
        <f>IF(入力!AK12="","",入力!AK12)</f>
        <v>７６</v>
      </c>
      <c r="W20" s="33" t="str">
        <f>IF(入力!AP12="","",入力!AP12)</f>
        <v>9566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/>
      </c>
      <c r="D22" s="33" t="str">
        <f>IF(入力!E16="","",入力!E16)</f>
        <v/>
      </c>
      <c r="E22" s="33" t="str">
        <f>IF(入力!C15="","",入力!C15)</f>
        <v/>
      </c>
      <c r="F22" s="33" t="str">
        <f>IF(入力!E15="","",入力!E15)</f>
        <v/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２９０</v>
      </c>
      <c r="S22" s="33" t="str">
        <f>IF(入力!W15="","",入力!W15)</f>
        <v>０１４３</v>
      </c>
      <c r="T22" s="33" t="str">
        <f>IF(入力!P16="","",入力!P16)</f>
        <v>千葉県市原市ちはら台西６－１５－６</v>
      </c>
      <c r="U22" s="33" t="str">
        <f>IF(入力!AL15="","",入力!AL15)</f>
        <v>０９０</v>
      </c>
      <c r="V22" s="33" t="str">
        <f>IF(入力!AK16="","",入力!AK16)</f>
        <v>４１２２</v>
      </c>
      <c r="W22" s="33" t="str">
        <f>IF(入力!AP16="","",入力!AP16)</f>
        <v>６５２８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仲尾</v>
      </c>
      <c r="D24" s="74" t="str">
        <f>VLOOKUP($B$51,$A$53:$F$352,4)</f>
        <v>奈々美</v>
      </c>
      <c r="E24" s="74" t="str">
        <f>VLOOKUP($B$51,$A$53:$F$352,5)</f>
        <v>ナカオ</v>
      </c>
      <c r="F24" s="74" t="str">
        <f>VLOOKUP($B$51,$A$53:$F$352,6)</f>
        <v>ナナミ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仲尾</v>
      </c>
      <c r="D53" s="33" t="str">
        <f>IF(入力!E26="","",入力!E26)</f>
        <v>奈々美</v>
      </c>
      <c r="E53" s="33" t="str">
        <f>IF(入力!C25="","",入力!C25)</f>
        <v>ナカオ</v>
      </c>
      <c r="F53" s="33" t="str">
        <f>IF(入力!E25="","",入力!E25)</f>
        <v>ナナミ</v>
      </c>
      <c r="G53" s="33">
        <f>IF(入力!M25="","",入力!M25)</f>
        <v>512211347</v>
      </c>
      <c r="H53" s="33" t="str">
        <f>IF(入力!I25="","",入力!I25)</f>
        <v>水の江小学校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岡田</v>
      </c>
      <c r="D54" s="33" t="str">
        <f>IF(入力!E28="","",入力!E28)</f>
        <v>みのり</v>
      </c>
      <c r="E54" s="33" t="str">
        <f>IF(入力!C27="","",入力!C27)</f>
        <v>オカダ</v>
      </c>
      <c r="F54" s="33" t="str">
        <f>IF(入力!E27="","",入力!E27)</f>
        <v>ミノリ</v>
      </c>
      <c r="G54" s="33">
        <f>IF(入力!M27="","",入力!M27)</f>
        <v>512576716</v>
      </c>
      <c r="H54" s="33" t="str">
        <f>IF(入力!I27="","",入力!I27)</f>
        <v>清水谷小学校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江口</v>
      </c>
      <c r="D55" s="33" t="str">
        <f>IF(入力!E30="","",入力!E30)</f>
        <v>花那</v>
      </c>
      <c r="E55" s="33" t="str">
        <f>IF(入力!C29="","",入力!C29)</f>
        <v>エグチ</v>
      </c>
      <c r="F55" s="33" t="str">
        <f>IF(入力!E29="","",入力!E29)</f>
        <v>カナ</v>
      </c>
      <c r="G55" s="33">
        <f>IF(入力!M29="","",入力!M29)</f>
        <v>412596414</v>
      </c>
      <c r="H55" s="33" t="str">
        <f>IF(入力!I29="","",入力!I29)</f>
        <v>牧園小学校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生駒</v>
      </c>
      <c r="D56" s="33" t="str">
        <f>IF(入力!E32="","",入力!E32)</f>
        <v>優奈</v>
      </c>
      <c r="E56" s="33" t="str">
        <f>IF(入力!C31="","",入力!C31)</f>
        <v>イコマ</v>
      </c>
      <c r="F56" s="33" t="str">
        <f>IF(入力!E31="","",入力!E31)</f>
        <v>ユナ</v>
      </c>
      <c r="G56" s="33">
        <f>IF(入力!M31="","",入力!M31)</f>
        <v>515843852</v>
      </c>
      <c r="H56" s="33" t="str">
        <f>IF(入力!I31="","",入力!I31)</f>
        <v>牧園小学校</v>
      </c>
      <c r="I56" s="33">
        <f>IF(入力!G31="","",入力!G31)</f>
        <v>6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松田</v>
      </c>
      <c r="D57" s="33" t="str">
        <f>IF(入力!E34="","",入力!E34)</f>
        <v>優里菜</v>
      </c>
      <c r="E57" s="33" t="str">
        <f>IF(入力!C33="","",入力!C33)</f>
        <v>マツダ</v>
      </c>
      <c r="F57" s="33" t="str">
        <f>IF(入力!E33="","",入力!E33)</f>
        <v>ユリナ</v>
      </c>
      <c r="G57" s="33">
        <f>IF(入力!M33="","",入力!M33)</f>
        <v>513411303</v>
      </c>
      <c r="H57" s="33" t="str">
        <f>IF(入力!I33="","",入力!I33)</f>
        <v>おゆみ野南小学校</v>
      </c>
      <c r="I57" s="33">
        <f>IF(入力!G33="","",入力!G33)</f>
        <v>5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森</v>
      </c>
      <c r="D58" s="33" t="str">
        <f>IF(入力!E36="","",入力!E36)</f>
        <v>心咲</v>
      </c>
      <c r="E58" s="33" t="str">
        <f>IF(入力!C35="","",入力!C35)</f>
        <v>モリ</v>
      </c>
      <c r="F58" s="33" t="str">
        <f>IF(入力!E35="","",入力!E35)</f>
        <v>ミサキ</v>
      </c>
      <c r="G58" s="33">
        <f>IF(入力!M35="","",入力!M35)</f>
        <v>514556868</v>
      </c>
      <c r="H58" s="33" t="str">
        <f>IF(入力!I35="","",入力!I35)</f>
        <v>清水谷小学校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濵田</v>
      </c>
      <c r="D59" s="33" t="str">
        <f>IF(入力!E38="","",入力!E38)</f>
        <v>優奈</v>
      </c>
      <c r="E59" s="33" t="str">
        <f>IF(入力!C37="","",入力!C37)</f>
        <v>ハマダ</v>
      </c>
      <c r="F59" s="33" t="str">
        <f>IF(入力!E37="","",入力!E37)</f>
        <v>ユナ</v>
      </c>
      <c r="G59" s="33">
        <f>IF(入力!M37="","",入力!M37)</f>
        <v>515584026</v>
      </c>
      <c r="H59" s="33" t="str">
        <f>IF(入力!I37="","",入力!I37)</f>
        <v>清水谷小学校</v>
      </c>
      <c r="I59" s="33">
        <f>IF(入力!G37="","",入力!G37)</f>
        <v>5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高橋</v>
      </c>
      <c r="D60" s="33" t="str">
        <f>IF(入力!E40="","",入力!E40)</f>
        <v>優菜</v>
      </c>
      <c r="E60" s="33" t="str">
        <f>IF(入力!C39="","",入力!C39)</f>
        <v>タカハシ</v>
      </c>
      <c r="F60" s="33" t="str">
        <f>IF(入力!E39="","",入力!E39)</f>
        <v>ユウナ</v>
      </c>
      <c r="G60" s="33">
        <f>IF(入力!M39="","",入力!M39)</f>
        <v>516000109</v>
      </c>
      <c r="H60" s="33" t="str">
        <f>IF(入力!I39="","",入力!I39)</f>
        <v>清水谷小学校</v>
      </c>
      <c r="I60" s="33">
        <f>IF(入力!G39="","",入力!G39)</f>
        <v>5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生駒</v>
      </c>
      <c r="D61" s="33" t="str">
        <f>IF(入力!E42="","",入力!E42)</f>
        <v>玲奈</v>
      </c>
      <c r="E61" s="33" t="str">
        <f>IF(入力!C41="","",入力!C41)</f>
        <v>イコマ</v>
      </c>
      <c r="F61" s="33" t="str">
        <f>IF(入力!E41="","",入力!E41)</f>
        <v>レナ</v>
      </c>
      <c r="G61" s="33">
        <f>IF(入力!M41="","",入力!M41)</f>
        <v>518152987</v>
      </c>
      <c r="H61" s="33" t="str">
        <f>IF(入力!I41="","",入力!I41)</f>
        <v>牧園小学校</v>
      </c>
      <c r="I61" s="33">
        <f>IF(入力!G41="","",入力!G41)</f>
        <v>3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猪俣 晃二</cp:lastModifiedBy>
  <cp:lastPrinted>2016-05-09T15:17:35Z</cp:lastPrinted>
  <dcterms:created xsi:type="dcterms:W3CDTF">2014-04-05T09:56:00Z</dcterms:created>
  <dcterms:modified xsi:type="dcterms:W3CDTF">2018-05-22T23:32:16Z</dcterms:modified>
</cp:coreProperties>
</file>