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県大会申し込み用写真\"/>
    </mc:Choice>
  </mc:AlternateContent>
  <workbookProtection lockStructure="1"/>
  <bookViews>
    <workbookView xWindow="0" yWindow="0" windowWidth="19200" windowHeight="1179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<sst xmlns="http://schemas.openxmlformats.org/spreadsheetml/2006/main" count="419" uniqueCount="283">
  <si>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</si>
  <si>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</si>
  <si>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</si>
  <si>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</si>
  <si>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</si>
  <si>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</si>
  <si>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</si>
  <si>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</si>
  <si>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</si>
  <si>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</si>
  <si>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</si>
  <si>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</si>
  <si>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</si>
  <si>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</si>
  <si>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</si>
  <si>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</si>
  <si>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</si>
  <si>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</si>
  <si>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</si>
  <si>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</si>
  <si>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</si>
  <si>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</si>
  <si>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</si>
  <si>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</si>
  <si>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</si>
  <si>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</si>
  <si>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</si>
  <si>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</si>
  <si>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</si>
  <si>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</si>
  <si>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</si>
  <si>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</si>
  <si>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</si>
  <si>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</si>
  <si>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</si>
  <si>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</si>
  <si>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</si>
  <si>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</si>
  <si>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</si>
  <si>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</si>
  <si>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</si>
  <si>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</si>
  <si>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</si>
  <si>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</si>
  <si>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</si>
  <si>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</si>
  <si>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</si>
  <si>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</si>
  <si>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</si>
  <si>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</si>
  <si>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</si>
  <si>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</si>
  <si>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</si>
  <si>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</si>
  <si>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</si>
  <si>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</si>
  <si>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</si>
  <si>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</si>
  <si>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</si>
  <si>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</si>
  <si>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</si>
  <si>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</si>
  <si>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</si>
  <si>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</si>
  <si>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</si>
  <si>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</si>
  <si>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</si>
  <si>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</si>
  <si>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</si>
  <si>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</si>
  <si>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</si>
  <si>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</si>
  <si>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</si>
  <si>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</si>
  <si>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</si>
  <si>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</si>
  <si>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</si>
  <si>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</si>
  <si>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</si>
  <si>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</si>
  <si>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</si>
  <si>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</si>
  <si>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</si>
  <si>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</si>
  <si>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</si>
  <si>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</si>
  <si>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</si>
  <si>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</si>
  <si>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</si>
  <si>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</si>
  <si>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</si>
  <si>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</si>
  <si>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</si>
  <si>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</si>
  <si>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</si>
  <si>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</si>
  <si>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</si>
  <si>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</si>
  <si>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</si>
  <si>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</si>
  <si>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</si>
  <si>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</si>
  <si>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</si>
  <si>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</si>
  <si>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</si>
  <si>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</si>
  <si>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</si>
  <si>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</si>
  <si>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</si>
  <si>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</si>
  <si>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</si>
  <si>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</si>
  <si>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</si>
  <si>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</si>
  <si>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</si>
  <si>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</si>
  <si>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</si>
  <si>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</si>
  <si>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</si>
  <si>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</si>
  <si>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</si>
  <si>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</si>
  <si>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</si>
  <si>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</si>
  <si>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</si>
  <si>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</si>
  <si>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</si>
  <si>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</si>
  <si>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</si>
  <si>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</si>
  <si>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</si>
  <si>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</si>
  <si>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</si>
  <si>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</si>
  <si>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</si>
  <si>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</si>
  <si>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</si>
  <si>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</si>
  <si>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</si>
  <si>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</si>
  <si>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</si>
  <si>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</si>
  <si>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</si>
  <si>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</si>
  <si>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</si>
  <si>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</si>
  <si>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</si>
  <si>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</si>
  <si>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</si>
  <si>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</si>
  <si>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</si>
  <si>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</si>
  <si>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</si>
  <si>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</si>
  <si>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</si>
  <si>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</si>
  <si>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</si>
  <si>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</si>
  <si>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</si>
  <si>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</si>
  <si>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</si>
  <si>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</si>
  <si>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</si>
  <si>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</si>
  <si>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</si>
  <si>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</si>
  <si>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</si>
  <si>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</si>
  <si>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</si>
  <si>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</si>
  <si>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</si>
  <si>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</si>
  <si>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</si>
  <si>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</si>
  <si>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</si>
  <si>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</si>
  <si>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</si>
  <si>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</si>
  <si>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</si>
  <si>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</si>
  <si>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</si>
  <si>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</si>
  <si>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</si>
  <si>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</si>
  <si>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</si>
  <si>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</si>
  <si>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</si>
  <si>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</si>
  <si>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</si>
  <si>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</si>
  <si>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</si>
  <si>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</si>
  <si>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</si>
  <si>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</si>
  <si>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</si>
  <si>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</si>
  <si>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</si>
  <si>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</si>
  <si>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</si>
  <si>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</si>
  <si>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 xml:space="preserve">Jump up </t>
    </r>
    <r>
      <rPr>
        <sz val="16"/>
        <color indexed="8"/>
        <rFont val="ＭＳ Ｐゴシック"/>
        <family val="3"/>
        <charset val="128"/>
      </rPr>
      <t>ちはら台</t>
    </r>
    <rPh sb="11" eb="12">
      <t>ダイ</t>
    </rPh>
    <phoneticPr fontId="2"/>
  </si>
  <si>
    <t>市原市</t>
    <rPh sb="0" eb="2">
      <t>イチハラ</t>
    </rPh>
    <rPh sb="2" eb="3">
      <t>シ</t>
    </rPh>
    <phoneticPr fontId="2"/>
  </si>
  <si>
    <t>渡辺</t>
    <rPh sb="0" eb="2">
      <t>ワタナベ</t>
    </rPh>
    <phoneticPr fontId="2"/>
  </si>
  <si>
    <t>高行</t>
    <rPh sb="0" eb="2">
      <t>タカユキ</t>
    </rPh>
    <phoneticPr fontId="2"/>
  </si>
  <si>
    <t>ジャンプアップチハラダイ</t>
    <phoneticPr fontId="2"/>
  </si>
  <si>
    <t>ワタナベ</t>
    <phoneticPr fontId="2"/>
  </si>
  <si>
    <t>タカユキ</t>
    <phoneticPr fontId="2"/>
  </si>
  <si>
    <t>市原市ちはら台南５－２０－５</t>
    <phoneticPr fontId="2"/>
  </si>
  <si>
    <t>290</t>
    <phoneticPr fontId="2"/>
  </si>
  <si>
    <t>0142</t>
    <phoneticPr fontId="2"/>
  </si>
  <si>
    <t>090</t>
    <phoneticPr fontId="2"/>
  </si>
  <si>
    <t>2548</t>
    <phoneticPr fontId="2"/>
  </si>
  <si>
    <t>8854</t>
    <phoneticPr fontId="2"/>
  </si>
  <si>
    <t>原</t>
    <rPh sb="0" eb="1">
      <t>ハラ</t>
    </rPh>
    <phoneticPr fontId="2"/>
  </si>
  <si>
    <t>恒昭</t>
    <rPh sb="0" eb="2">
      <t>ツネアキ</t>
    </rPh>
    <phoneticPr fontId="2"/>
  </si>
  <si>
    <t>ハラ</t>
    <phoneticPr fontId="2"/>
  </si>
  <si>
    <t>ツネアキ</t>
    <phoneticPr fontId="2"/>
  </si>
  <si>
    <t>根本</t>
    <rPh sb="0" eb="2">
      <t>ネモト</t>
    </rPh>
    <phoneticPr fontId="2"/>
  </si>
  <si>
    <t>哲治</t>
    <rPh sb="0" eb="2">
      <t>テツハル</t>
    </rPh>
    <phoneticPr fontId="2"/>
  </si>
  <si>
    <t>ネモト</t>
    <phoneticPr fontId="2"/>
  </si>
  <si>
    <t>テツハル</t>
    <phoneticPr fontId="2"/>
  </si>
  <si>
    <t>4424</t>
    <phoneticPr fontId="2"/>
  </si>
  <si>
    <t>1177</t>
    <phoneticPr fontId="2"/>
  </si>
  <si>
    <t>7712</t>
    <phoneticPr fontId="2"/>
  </si>
  <si>
    <t>1277</t>
    <phoneticPr fontId="2"/>
  </si>
  <si>
    <t>猪俣</t>
    <rPh sb="0" eb="2">
      <t>イノマタ</t>
    </rPh>
    <phoneticPr fontId="2"/>
  </si>
  <si>
    <t>晃二</t>
    <rPh sb="0" eb="2">
      <t>コウジ</t>
    </rPh>
    <phoneticPr fontId="2"/>
  </si>
  <si>
    <t>イノマタ</t>
    <phoneticPr fontId="2"/>
  </si>
  <si>
    <t>コウジ</t>
    <phoneticPr fontId="2"/>
  </si>
  <si>
    <t>0143</t>
    <phoneticPr fontId="2"/>
  </si>
  <si>
    <t>市原市ちはら台西6-15-6</t>
    <rPh sb="0" eb="2">
      <t>イチハラ</t>
    </rPh>
    <rPh sb="2" eb="3">
      <t>シ</t>
    </rPh>
    <rPh sb="6" eb="7">
      <t>ダイ</t>
    </rPh>
    <rPh sb="7" eb="8">
      <t>ニシ</t>
    </rPh>
    <phoneticPr fontId="2"/>
  </si>
  <si>
    <t>4122</t>
    <phoneticPr fontId="2"/>
  </si>
  <si>
    <t>6528</t>
    <phoneticPr fontId="2"/>
  </si>
  <si>
    <t>由蘭</t>
    <rPh sb="0" eb="2">
      <t>ユラン</t>
    </rPh>
    <phoneticPr fontId="2"/>
  </si>
  <si>
    <t>松田</t>
    <rPh sb="0" eb="2">
      <t>マツダ</t>
    </rPh>
    <phoneticPr fontId="2"/>
  </si>
  <si>
    <t>唯花</t>
    <rPh sb="0" eb="1">
      <t>ユイ</t>
    </rPh>
    <rPh sb="1" eb="2">
      <t>カ</t>
    </rPh>
    <phoneticPr fontId="2"/>
  </si>
  <si>
    <t>仲尾</t>
    <rPh sb="0" eb="2">
      <t>ナカオ</t>
    </rPh>
    <phoneticPr fontId="2"/>
  </si>
  <si>
    <t>奈々美</t>
    <rPh sb="0" eb="2">
      <t>ナナ</t>
    </rPh>
    <rPh sb="2" eb="3">
      <t>ミ</t>
    </rPh>
    <phoneticPr fontId="2"/>
  </si>
  <si>
    <t>星野</t>
    <rPh sb="0" eb="2">
      <t>ホシノ</t>
    </rPh>
    <phoneticPr fontId="2"/>
  </si>
  <si>
    <t>江口</t>
    <rPh sb="0" eb="2">
      <t>エグチ</t>
    </rPh>
    <phoneticPr fontId="2"/>
  </si>
  <si>
    <t>花那</t>
    <rPh sb="0" eb="1">
      <t>カ</t>
    </rPh>
    <rPh sb="1" eb="2">
      <t>ナ</t>
    </rPh>
    <phoneticPr fontId="2"/>
  </si>
  <si>
    <t>尾形</t>
    <rPh sb="0" eb="2">
      <t>オガタ</t>
    </rPh>
    <phoneticPr fontId="2"/>
  </si>
  <si>
    <t>結香</t>
    <rPh sb="0" eb="1">
      <t>ユ</t>
    </rPh>
    <rPh sb="1" eb="2">
      <t>カ</t>
    </rPh>
    <phoneticPr fontId="2"/>
  </si>
  <si>
    <t>岡田</t>
    <rPh sb="0" eb="2">
      <t>オカダ</t>
    </rPh>
    <phoneticPr fontId="2"/>
  </si>
  <si>
    <t>みのり</t>
    <phoneticPr fontId="2"/>
  </si>
  <si>
    <t>優里菜</t>
    <rPh sb="0" eb="1">
      <t>ユウ</t>
    </rPh>
    <rPh sb="1" eb="2">
      <t>リ</t>
    </rPh>
    <rPh sb="2" eb="3">
      <t>ナ</t>
    </rPh>
    <phoneticPr fontId="2"/>
  </si>
  <si>
    <t>森</t>
    <rPh sb="0" eb="1">
      <t>モリ</t>
    </rPh>
    <phoneticPr fontId="2"/>
  </si>
  <si>
    <t>心咲</t>
    <rPh sb="0" eb="1">
      <t>ココロ</t>
    </rPh>
    <rPh sb="1" eb="2">
      <t>サ</t>
    </rPh>
    <phoneticPr fontId="2"/>
  </si>
  <si>
    <t>濱田</t>
    <rPh sb="0" eb="2">
      <t>ハマダ</t>
    </rPh>
    <phoneticPr fontId="2"/>
  </si>
  <si>
    <t>優奈</t>
    <rPh sb="0" eb="2">
      <t>ユナ</t>
    </rPh>
    <phoneticPr fontId="2"/>
  </si>
  <si>
    <t>オダカ</t>
    <phoneticPr fontId="2"/>
  </si>
  <si>
    <t>ユラ</t>
    <phoneticPr fontId="2"/>
  </si>
  <si>
    <t>マツダ</t>
    <phoneticPr fontId="2"/>
  </si>
  <si>
    <t>ユイカ</t>
    <phoneticPr fontId="2"/>
  </si>
  <si>
    <t>ホシノ</t>
    <phoneticPr fontId="2"/>
  </si>
  <si>
    <t>アオイ</t>
    <phoneticPr fontId="2"/>
  </si>
  <si>
    <t>ナカオ</t>
    <phoneticPr fontId="2"/>
  </si>
  <si>
    <t>ナナミ</t>
    <phoneticPr fontId="2"/>
  </si>
  <si>
    <t>エグチ</t>
    <phoneticPr fontId="2"/>
  </si>
  <si>
    <t>カナ</t>
    <phoneticPr fontId="2"/>
  </si>
  <si>
    <t>オガタ</t>
    <phoneticPr fontId="2"/>
  </si>
  <si>
    <t>ユウカ</t>
    <phoneticPr fontId="2"/>
  </si>
  <si>
    <t>オカダ</t>
    <phoneticPr fontId="2"/>
  </si>
  <si>
    <t>ミノリ</t>
    <phoneticPr fontId="2"/>
  </si>
  <si>
    <t>ユリナ</t>
    <phoneticPr fontId="2"/>
  </si>
  <si>
    <t>モリ</t>
    <phoneticPr fontId="2"/>
  </si>
  <si>
    <t>ミサキ</t>
    <phoneticPr fontId="2"/>
  </si>
  <si>
    <t>ハマダ</t>
    <phoneticPr fontId="2"/>
  </si>
  <si>
    <t>ユナ</t>
    <phoneticPr fontId="2"/>
  </si>
  <si>
    <t>金沢小学校</t>
    <rPh sb="0" eb="2">
      <t>カナザワ</t>
    </rPh>
    <rPh sb="2" eb="5">
      <t>ショウガッコウ</t>
    </rPh>
    <phoneticPr fontId="2"/>
  </si>
  <si>
    <t>茂原小学校</t>
    <rPh sb="0" eb="2">
      <t>モバラ</t>
    </rPh>
    <rPh sb="2" eb="5">
      <t>ショウガッコウ</t>
    </rPh>
    <phoneticPr fontId="2"/>
  </si>
  <si>
    <t>土気南小学校</t>
    <rPh sb="0" eb="2">
      <t>トケ</t>
    </rPh>
    <rPh sb="2" eb="3">
      <t>ミナミ</t>
    </rPh>
    <rPh sb="3" eb="6">
      <t>ショウガッコウ</t>
    </rPh>
    <phoneticPr fontId="2"/>
  </si>
  <si>
    <t>水之江小学校</t>
    <rPh sb="0" eb="3">
      <t>ミズノエ</t>
    </rPh>
    <rPh sb="3" eb="6">
      <t>ショウガッコウ</t>
    </rPh>
    <phoneticPr fontId="2"/>
  </si>
  <si>
    <t>牧園小学校</t>
    <rPh sb="0" eb="2">
      <t>マキゾノ</t>
    </rPh>
    <rPh sb="2" eb="5">
      <t>ショウガッコウ</t>
    </rPh>
    <phoneticPr fontId="2"/>
  </si>
  <si>
    <t>清水谷小学校</t>
    <rPh sb="0" eb="2">
      <t>シミズ</t>
    </rPh>
    <rPh sb="2" eb="3">
      <t>タニ</t>
    </rPh>
    <rPh sb="3" eb="6">
      <t>ショウガッコウ</t>
    </rPh>
    <phoneticPr fontId="2"/>
  </si>
  <si>
    <t>①</t>
    <phoneticPr fontId="2"/>
  </si>
  <si>
    <t>京成千原</t>
    <rPh sb="0" eb="2">
      <t>ケイセイ</t>
    </rPh>
    <rPh sb="2" eb="4">
      <t>チハラ</t>
    </rPh>
    <phoneticPr fontId="2"/>
  </si>
  <si>
    <t>ちはら台</t>
    <rPh sb="3" eb="4">
      <t>ダイ</t>
    </rPh>
    <phoneticPr fontId="2"/>
  </si>
  <si>
    <t>Jump up　ちはら台は、うまくはないが、みんな一生懸命でなかなかボールが落ちないという姿を目指しています。
文武両道、短時間でわきあいあいと楽しくバーレールを練習します。
初めての県大会です。緊張しないでできるかな？</t>
    <rPh sb="11" eb="12">
      <t>ダイ</t>
    </rPh>
    <rPh sb="25" eb="29">
      <t>イッショウケンメイ</t>
    </rPh>
    <rPh sb="38" eb="39">
      <t>オ</t>
    </rPh>
    <rPh sb="45" eb="46">
      <t>スガタ</t>
    </rPh>
    <rPh sb="47" eb="49">
      <t>メザ</t>
    </rPh>
    <rPh sb="56" eb="58">
      <t>ブンブ</t>
    </rPh>
    <rPh sb="58" eb="60">
      <t>リョウドウ</t>
    </rPh>
    <rPh sb="61" eb="64">
      <t>タンジカン</t>
    </rPh>
    <rPh sb="72" eb="73">
      <t>タノ</t>
    </rPh>
    <rPh sb="81" eb="83">
      <t>レンシュウ</t>
    </rPh>
    <rPh sb="88" eb="89">
      <t>ハジ</t>
    </rPh>
    <rPh sb="92" eb="93">
      <t>ケン</t>
    </rPh>
    <rPh sb="93" eb="95">
      <t>タイカイ</t>
    </rPh>
    <rPh sb="98" eb="100">
      <t>キンチョウ</t>
    </rPh>
    <phoneticPr fontId="2"/>
  </si>
  <si>
    <t>市原市ちはら台東1-2-22</t>
    <rPh sb="0" eb="2">
      <t>イチハラ</t>
    </rPh>
    <rPh sb="2" eb="3">
      <t>シ</t>
    </rPh>
    <rPh sb="6" eb="7">
      <t>ダイ</t>
    </rPh>
    <rPh sb="7" eb="8">
      <t>ヒガシ</t>
    </rPh>
    <phoneticPr fontId="2"/>
  </si>
  <si>
    <t>市原市ちはら台西6-14-3</t>
    <rPh sb="0" eb="2">
      <t>イチハラ</t>
    </rPh>
    <rPh sb="2" eb="3">
      <t>シ</t>
    </rPh>
    <rPh sb="6" eb="7">
      <t>ダイ</t>
    </rPh>
    <rPh sb="7" eb="8">
      <t>ニシ</t>
    </rPh>
    <phoneticPr fontId="2"/>
  </si>
  <si>
    <t>蒼依</t>
    <rPh sb="0" eb="1">
      <t>アオ</t>
    </rPh>
    <rPh sb="1" eb="2">
      <t>イ</t>
    </rPh>
    <phoneticPr fontId="2"/>
  </si>
  <si>
    <t>小髙</t>
    <rPh sb="0" eb="1">
      <t>ショウ</t>
    </rPh>
    <rPh sb="1" eb="2">
      <t>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</si>
</sst>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" zoomScaleNormal="100" workbookViewId="0">
      <selection activeCell="P45" sqref="P45:T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204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159</v>
      </c>
      <c r="K3" s="248"/>
      <c r="L3" s="248"/>
      <c r="M3" s="248"/>
      <c r="N3" s="248"/>
      <c r="O3" s="249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434181653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23019</v>
      </c>
      <c r="K5" s="226"/>
      <c r="L5" s="226"/>
      <c r="M5" s="226"/>
      <c r="N5" s="226"/>
      <c r="O5" s="226"/>
      <c r="P5" s="193" t="s">
        <v>276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277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205</v>
      </c>
      <c r="D7" s="132"/>
      <c r="E7" s="171" t="s">
        <v>206</v>
      </c>
      <c r="F7" s="133"/>
      <c r="G7" s="228">
        <v>509655960</v>
      </c>
      <c r="H7" s="228"/>
      <c r="I7" s="228"/>
      <c r="J7" s="228">
        <v>23128</v>
      </c>
      <c r="K7" s="228"/>
      <c r="L7" s="228"/>
      <c r="M7" s="228"/>
      <c r="N7" s="228"/>
      <c r="O7" s="228"/>
      <c r="P7" s="241" t="s">
        <v>72</v>
      </c>
      <c r="Q7" s="242"/>
      <c r="R7" s="165" t="s">
        <v>208</v>
      </c>
      <c r="S7" s="165"/>
      <c r="T7" s="165"/>
      <c r="U7" s="165"/>
      <c r="V7" s="50" t="s">
        <v>73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210</v>
      </c>
      <c r="AM7" s="83"/>
      <c r="AN7" s="83"/>
      <c r="AO7" s="83"/>
      <c r="AP7" s="83"/>
      <c r="AQ7" s="83"/>
      <c r="AR7" s="83"/>
      <c r="AS7" s="59" t="s">
        <v>75</v>
      </c>
      <c r="AT7" s="77">
        <v>54</v>
      </c>
    </row>
    <row r="8" spans="1:51" ht="18" customHeight="1">
      <c r="A8" s="96"/>
      <c r="B8" s="163"/>
      <c r="C8" s="172" t="s">
        <v>202</v>
      </c>
      <c r="D8" s="135"/>
      <c r="E8" s="173" t="s">
        <v>203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207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211</v>
      </c>
      <c r="AL8" s="85"/>
      <c r="AM8" s="85"/>
      <c r="AN8" s="85"/>
      <c r="AO8" s="60" t="s">
        <v>76</v>
      </c>
      <c r="AP8" s="85" t="s">
        <v>212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215</v>
      </c>
      <c r="D9" s="132"/>
      <c r="E9" s="171" t="s">
        <v>216</v>
      </c>
      <c r="F9" s="133"/>
      <c r="G9" s="228">
        <v>512372608</v>
      </c>
      <c r="H9" s="228"/>
      <c r="I9" s="228"/>
      <c r="J9" s="228">
        <v>26979</v>
      </c>
      <c r="K9" s="228"/>
      <c r="L9" s="228"/>
      <c r="M9" s="228"/>
      <c r="N9" s="228"/>
      <c r="O9" s="228"/>
      <c r="P9" s="241" t="s">
        <v>72</v>
      </c>
      <c r="Q9" s="242"/>
      <c r="R9" s="165" t="s">
        <v>208</v>
      </c>
      <c r="S9" s="165"/>
      <c r="T9" s="165"/>
      <c r="U9" s="165"/>
      <c r="V9" s="50" t="s">
        <v>73</v>
      </c>
      <c r="W9" s="155" t="s">
        <v>229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210</v>
      </c>
      <c r="AM9" s="83"/>
      <c r="AN9" s="83"/>
      <c r="AO9" s="83"/>
      <c r="AP9" s="83"/>
      <c r="AQ9" s="83"/>
      <c r="AR9" s="83"/>
      <c r="AS9" s="59" t="s">
        <v>194</v>
      </c>
      <c r="AT9" s="78">
        <v>53</v>
      </c>
    </row>
    <row r="10" spans="1:51" ht="18" customHeight="1">
      <c r="A10" s="96"/>
      <c r="B10" s="163"/>
      <c r="C10" s="172" t="s">
        <v>213</v>
      </c>
      <c r="D10" s="135"/>
      <c r="E10" s="173" t="s">
        <v>214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280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219</v>
      </c>
      <c r="D11" s="132"/>
      <c r="E11" s="171" t="s">
        <v>220</v>
      </c>
      <c r="F11" s="133"/>
      <c r="G11" s="228">
        <v>514724340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5" t="s">
        <v>208</v>
      </c>
      <c r="S11" s="165"/>
      <c r="T11" s="165"/>
      <c r="U11" s="165"/>
      <c r="V11" s="50" t="s">
        <v>73</v>
      </c>
      <c r="W11" s="155" t="s">
        <v>209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210</v>
      </c>
      <c r="AM11" s="83"/>
      <c r="AN11" s="83"/>
      <c r="AO11" s="83"/>
      <c r="AP11" s="83"/>
      <c r="AQ11" s="83"/>
      <c r="AR11" s="83"/>
      <c r="AS11" s="59" t="s">
        <v>194</v>
      </c>
      <c r="AT11" s="78">
        <v>45</v>
      </c>
    </row>
    <row r="12" spans="1:51" ht="18" customHeight="1">
      <c r="A12" s="96"/>
      <c r="B12" s="163"/>
      <c r="C12" s="172" t="s">
        <v>217</v>
      </c>
      <c r="D12" s="135"/>
      <c r="E12" s="173" t="s">
        <v>218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279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223</v>
      </c>
      <c r="AL12" s="85"/>
      <c r="AM12" s="85"/>
      <c r="AN12" s="85"/>
      <c r="AO12" s="60" t="s">
        <v>195</v>
      </c>
      <c r="AP12" s="85" t="s">
        <v>224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227</v>
      </c>
      <c r="D15" s="132"/>
      <c r="E15" s="171" t="s">
        <v>228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208</v>
      </c>
      <c r="S15" s="165"/>
      <c r="T15" s="165"/>
      <c r="U15" s="165"/>
      <c r="V15" s="49" t="s">
        <v>73</v>
      </c>
      <c r="W15" s="155" t="s">
        <v>229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56</v>
      </c>
    </row>
    <row r="16" spans="1:51" ht="18" customHeight="1">
      <c r="A16" s="96"/>
      <c r="B16" s="163"/>
      <c r="C16" s="172" t="s">
        <v>225</v>
      </c>
      <c r="D16" s="135"/>
      <c r="E16" s="173" t="s">
        <v>226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230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231</v>
      </c>
      <c r="AL16" s="85"/>
      <c r="AM16" s="85"/>
      <c r="AN16" s="85"/>
      <c r="AO16" s="60" t="s">
        <v>195</v>
      </c>
      <c r="AP16" s="85" t="s">
        <v>232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市原市ちはら台西6-15-6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090-4122-6528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 t="s">
        <v>210</v>
      </c>
      <c r="D21" s="233"/>
      <c r="E21" s="233">
        <v>4122</v>
      </c>
      <c r="F21" s="233"/>
      <c r="G21" s="233">
        <v>6528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275</v>
      </c>
      <c r="C25" s="170" t="s">
        <v>250</v>
      </c>
      <c r="D25" s="132"/>
      <c r="E25" s="171" t="s">
        <v>251</v>
      </c>
      <c r="F25" s="133"/>
      <c r="G25" s="119">
        <v>6</v>
      </c>
      <c r="H25" s="120"/>
      <c r="I25" s="221" t="s">
        <v>270</v>
      </c>
      <c r="J25" s="123"/>
      <c r="K25" s="123"/>
      <c r="L25" s="120"/>
      <c r="M25" s="119">
        <v>511941637</v>
      </c>
      <c r="N25" s="123"/>
      <c r="O25" s="120"/>
      <c r="P25" s="119">
        <v>146</v>
      </c>
      <c r="Q25" s="123"/>
      <c r="R25" s="123"/>
      <c r="S25" s="123"/>
      <c r="T25" s="125"/>
      <c r="U25" s="1"/>
      <c r="V25" s="1"/>
      <c r="W25" s="1"/>
      <c r="X25" s="1"/>
      <c r="Y25" s="235">
        <v>13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282</v>
      </c>
      <c r="D26" s="135"/>
      <c r="E26" s="173" t="s">
        <v>233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252</v>
      </c>
      <c r="D27" s="132"/>
      <c r="E27" s="171" t="s">
        <v>253</v>
      </c>
      <c r="F27" s="133"/>
      <c r="G27" s="119">
        <v>6</v>
      </c>
      <c r="H27" s="120"/>
      <c r="I27" s="221" t="s">
        <v>269</v>
      </c>
      <c r="J27" s="123"/>
      <c r="K27" s="123"/>
      <c r="L27" s="120"/>
      <c r="M27" s="119">
        <v>512191671</v>
      </c>
      <c r="N27" s="123"/>
      <c r="O27" s="120"/>
      <c r="P27" s="119">
        <v>149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234</v>
      </c>
      <c r="D28" s="135"/>
      <c r="E28" s="173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254</v>
      </c>
      <c r="D29" s="132"/>
      <c r="E29" s="171" t="s">
        <v>255</v>
      </c>
      <c r="F29" s="133"/>
      <c r="G29" s="119">
        <v>5</v>
      </c>
      <c r="H29" s="120"/>
      <c r="I29" s="221" t="s">
        <v>271</v>
      </c>
      <c r="J29" s="123"/>
      <c r="K29" s="123"/>
      <c r="L29" s="120"/>
      <c r="M29" s="119">
        <v>512451367</v>
      </c>
      <c r="N29" s="123"/>
      <c r="O29" s="120"/>
      <c r="P29" s="119">
        <v>140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238</v>
      </c>
      <c r="D30" s="135"/>
      <c r="E30" s="173" t="s">
        <v>281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256</v>
      </c>
      <c r="D31" s="132"/>
      <c r="E31" s="171" t="s">
        <v>257</v>
      </c>
      <c r="F31" s="133"/>
      <c r="G31" s="119">
        <v>4</v>
      </c>
      <c r="H31" s="120"/>
      <c r="I31" s="221" t="s">
        <v>272</v>
      </c>
      <c r="J31" s="123"/>
      <c r="K31" s="123"/>
      <c r="L31" s="120"/>
      <c r="M31" s="119">
        <v>512211347</v>
      </c>
      <c r="N31" s="123"/>
      <c r="O31" s="120"/>
      <c r="P31" s="119">
        <v>138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236</v>
      </c>
      <c r="D32" s="135"/>
      <c r="E32" s="173" t="s">
        <v>237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258</v>
      </c>
      <c r="D33" s="132"/>
      <c r="E33" s="171" t="s">
        <v>259</v>
      </c>
      <c r="F33" s="133"/>
      <c r="G33" s="119">
        <v>4</v>
      </c>
      <c r="H33" s="120"/>
      <c r="I33" s="221" t="s">
        <v>273</v>
      </c>
      <c r="J33" s="123"/>
      <c r="K33" s="123"/>
      <c r="L33" s="120"/>
      <c r="M33" s="119">
        <v>512596414</v>
      </c>
      <c r="N33" s="123"/>
      <c r="O33" s="120"/>
      <c r="P33" s="119">
        <v>142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239</v>
      </c>
      <c r="D34" s="135"/>
      <c r="E34" s="173" t="s">
        <v>240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260</v>
      </c>
      <c r="D35" s="132"/>
      <c r="E35" s="171" t="s">
        <v>261</v>
      </c>
      <c r="F35" s="133"/>
      <c r="G35" s="119">
        <v>4</v>
      </c>
      <c r="H35" s="120"/>
      <c r="I35" s="221" t="s">
        <v>273</v>
      </c>
      <c r="J35" s="123"/>
      <c r="K35" s="123"/>
      <c r="L35" s="120"/>
      <c r="M35" s="119">
        <v>512530712</v>
      </c>
      <c r="N35" s="123"/>
      <c r="O35" s="120"/>
      <c r="P35" s="119">
        <v>138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241</v>
      </c>
      <c r="D36" s="135"/>
      <c r="E36" s="173" t="s">
        <v>242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262</v>
      </c>
      <c r="D37" s="132"/>
      <c r="E37" s="171" t="s">
        <v>263</v>
      </c>
      <c r="F37" s="133"/>
      <c r="G37" s="119">
        <v>4</v>
      </c>
      <c r="H37" s="120"/>
      <c r="I37" s="221" t="s">
        <v>274</v>
      </c>
      <c r="J37" s="123"/>
      <c r="K37" s="123"/>
      <c r="L37" s="120"/>
      <c r="M37" s="119">
        <v>512576716</v>
      </c>
      <c r="N37" s="123"/>
      <c r="O37" s="120"/>
      <c r="P37" s="119">
        <v>146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243</v>
      </c>
      <c r="D38" s="135"/>
      <c r="E38" s="173" t="s">
        <v>244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252</v>
      </c>
      <c r="D39" s="132"/>
      <c r="E39" s="171" t="s">
        <v>264</v>
      </c>
      <c r="F39" s="133"/>
      <c r="G39" s="119">
        <v>3</v>
      </c>
      <c r="H39" s="120"/>
      <c r="I39" s="221" t="s">
        <v>269</v>
      </c>
      <c r="J39" s="123"/>
      <c r="K39" s="123"/>
      <c r="L39" s="120"/>
      <c r="M39" s="119">
        <v>513411303</v>
      </c>
      <c r="N39" s="123"/>
      <c r="O39" s="120"/>
      <c r="P39" s="119">
        <v>135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234</v>
      </c>
      <c r="D40" s="135"/>
      <c r="E40" s="173" t="s">
        <v>245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70" t="s">
        <v>265</v>
      </c>
      <c r="D41" s="132"/>
      <c r="E41" s="171" t="s">
        <v>266</v>
      </c>
      <c r="F41" s="133"/>
      <c r="G41" s="119">
        <v>3</v>
      </c>
      <c r="H41" s="120"/>
      <c r="I41" s="221" t="s">
        <v>274</v>
      </c>
      <c r="J41" s="123"/>
      <c r="K41" s="123"/>
      <c r="L41" s="120"/>
      <c r="M41" s="119">
        <v>514556868</v>
      </c>
      <c r="N41" s="123"/>
      <c r="O41" s="120"/>
      <c r="P41" s="119">
        <v>139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246</v>
      </c>
      <c r="D42" s="135"/>
      <c r="E42" s="173" t="s">
        <v>247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70" t="s">
        <v>267</v>
      </c>
      <c r="D43" s="132"/>
      <c r="E43" s="171" t="s">
        <v>268</v>
      </c>
      <c r="F43" s="133"/>
      <c r="G43" s="119">
        <v>3</v>
      </c>
      <c r="H43" s="120"/>
      <c r="I43" s="221" t="s">
        <v>274</v>
      </c>
      <c r="J43" s="123"/>
      <c r="K43" s="123"/>
      <c r="L43" s="120"/>
      <c r="M43" s="119">
        <v>515584026</v>
      </c>
      <c r="N43" s="123"/>
      <c r="O43" s="120"/>
      <c r="P43" s="119">
        <v>138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248</v>
      </c>
      <c r="D44" s="135"/>
      <c r="E44" s="173" t="s">
        <v>249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278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Jump up ちはら台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434181653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渡辺　高行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509655960</v>
      </c>
      <c r="H7" s="272"/>
      <c r="I7" s="272"/>
      <c r="J7" s="272">
        <f>IF(入力!J7="","",入力!J7)</f>
        <v>23128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原　恒昭</v>
      </c>
      <c r="D9" s="266"/>
      <c r="E9" s="266"/>
      <c r="F9" s="266"/>
      <c r="G9" s="272">
        <f>IF(入力!G9="","",入力!G9)</f>
        <v>512372608</v>
      </c>
      <c r="H9" s="272"/>
      <c r="I9" s="272"/>
      <c r="J9" s="272">
        <f>IF(入力!J9="","",入力!J9)</f>
        <v>26979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根本　哲治</v>
      </c>
      <c r="D11" s="266"/>
      <c r="E11" s="266"/>
      <c r="F11" s="266"/>
      <c r="G11" s="272">
        <f>IF(入力!G11="","",入力!G11)</f>
        <v>514724340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猪俣　晃二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市原市ちはら台西6-15-6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090-4122-6528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090－4122－6528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小髙　由蘭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茂原小学校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511941637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松田　唯花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金沢小学校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512191671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星野　蒼依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土気南小学校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512451367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仲尾　奈々美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水之江小学校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512211347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江口　花那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牧園小学校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512596414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尾形　結香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牧園小学校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512530712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岡田　みのり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清水谷小学校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512576716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松田　優里菜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金沢小学校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513411303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森　心咲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清水谷小学校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514556868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濱田　優奈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清水谷小学校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515584026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ジャンプアップチハラダイ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市原市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京成千原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Jump up ちはら台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>
        <f>IF(入力!C4="","",入力!C4)</f>
        <v>434181653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ちはら台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23128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26979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ワタナベ　タカユキ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54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290</v>
      </c>
      <c r="AC22" s="326"/>
      <c r="AD22" s="326"/>
      <c r="AE22" s="326"/>
      <c r="AF22" s="16" t="s">
        <v>73</v>
      </c>
      <c r="AG22" s="326" t="str">
        <f>IF(入力!W7="","",入力!W7)</f>
        <v>0142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090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渡辺　高行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市原市ちはら台南５－２０－５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2548</v>
      </c>
      <c r="AY23" s="322"/>
      <c r="AZ23" s="322"/>
      <c r="BA23" s="322"/>
      <c r="BB23" s="19" t="s">
        <v>76</v>
      </c>
      <c r="BC23" s="322" t="str">
        <f>IF(入力!AP8="","",入力!AP8)</f>
        <v>8854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ハラ　ツネアキ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53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290</v>
      </c>
      <c r="AC24" s="326"/>
      <c r="AD24" s="326"/>
      <c r="AE24" s="326"/>
      <c r="AF24" s="16" t="s">
        <v>73</v>
      </c>
      <c r="AG24" s="326" t="str">
        <f>IF(入力!W9="","",入力!W9)</f>
        <v>0143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090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原　恒昭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市原市ちはら台西6-14-3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4424</v>
      </c>
      <c r="AY25" s="322"/>
      <c r="AZ25" s="322"/>
      <c r="BA25" s="322"/>
      <c r="BB25" s="19" t="s">
        <v>76</v>
      </c>
      <c r="BC25" s="322" t="str">
        <f>IF(入力!AP10="","",入力!AP10)</f>
        <v>1177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ネモト　テツハル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45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290</v>
      </c>
      <c r="AC26" s="326"/>
      <c r="AD26" s="326"/>
      <c r="AE26" s="326"/>
      <c r="AF26" s="16" t="s">
        <v>73</v>
      </c>
      <c r="AG26" s="326" t="str">
        <f>IF(入力!W11="","",入力!W11)</f>
        <v>0142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090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根本　哲治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市原市ちはら台東1-2-22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7712</v>
      </c>
      <c r="AY27" s="322"/>
      <c r="AZ27" s="322"/>
      <c r="BA27" s="322"/>
      <c r="BB27" s="19" t="s">
        <v>76</v>
      </c>
      <c r="BC27" s="322" t="str">
        <f>IF(入力!AP12="","",入力!AP12)</f>
        <v>1277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イノマタ　コウジ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56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290</v>
      </c>
      <c r="AC28" s="326"/>
      <c r="AD28" s="326"/>
      <c r="AE28" s="326"/>
      <c r="AF28" s="16" t="s">
        <v>73</v>
      </c>
      <c r="AG28" s="326" t="str">
        <f>IF(入力!W15="","",入力!W15)</f>
        <v>0143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090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猪俣　晃二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市原市ちはら台西6-15-6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4122</v>
      </c>
      <c r="AY29" s="328"/>
      <c r="AZ29" s="328"/>
      <c r="BA29" s="328"/>
      <c r="BB29" s="73" t="s">
        <v>76</v>
      </c>
      <c r="BC29" s="328" t="str">
        <f>IF(入力!AP16="","",入力!AP16)</f>
        <v>6528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オダカ　ユラ
小髙　由蘭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茂原小学校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511941637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146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マツダ　ユイカ
松田　唯花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金沢小学校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512191671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149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ホシノ　アオイ
星野　蒼依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5</v>
      </c>
      <c r="R38" s="295"/>
      <c r="S38" s="296"/>
      <c r="T38" s="300" t="str">
        <f>IF(入力!I29="","",入力!I29)</f>
        <v>土気南小学校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512451367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140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ナカオ　ナナミ
仲尾　奈々美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水之江小学校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512211347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138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エグチ　カナ
江口　花那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牧園小学校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512596414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142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オガタ　ユウカ
尾形　結香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4</v>
      </c>
      <c r="R44" s="295"/>
      <c r="S44" s="296"/>
      <c r="T44" s="300" t="str">
        <f>IF(入力!I35="","",入力!I35)</f>
        <v>牧園小学校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512530712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138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オカダ　ミノリ
岡田　みのり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4</v>
      </c>
      <c r="R46" s="295"/>
      <c r="S46" s="296"/>
      <c r="T46" s="300" t="str">
        <f>IF(入力!I37="","",入力!I37)</f>
        <v>清水谷小学校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512576716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146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マツダ　ユリナ
松田　優里菜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金沢小学校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513411303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135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モリ　ミサキ
森　心咲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3</v>
      </c>
      <c r="R50" s="295"/>
      <c r="S50" s="296"/>
      <c r="T50" s="300" t="str">
        <f>IF(入力!I41="","",入力!I41)</f>
        <v>清水谷小学校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514556868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139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>
        <f>IF(入力!B43="","",入力!B43)</f>
        <v>10</v>
      </c>
      <c r="D52" s="283"/>
      <c r="E52" s="284"/>
      <c r="F52" s="288" t="str">
        <f>IF(入力!C44="","",入力!C43&amp;"　"&amp;入力!E43&amp;"
"&amp;入力!C44&amp;"　"&amp;入力!E44)</f>
        <v>ハマダ　ユナ
濱田　優奈</v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>
        <f>IF(入力!G43="","",入力!G43)</f>
        <v>3</v>
      </c>
      <c r="R52" s="295"/>
      <c r="S52" s="296"/>
      <c r="T52" s="300" t="str">
        <f>IF(入力!I43="","",入力!I43)</f>
        <v>清水谷小学校</v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>
        <f>IF(入力!M43="","",入力!M43)</f>
        <v>515584026</v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>
        <f>IF(入力!P43="","",入力!P43)</f>
        <v>138</v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Jump up ちはら台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434181653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渡辺　高行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509655960</v>
      </c>
      <c r="H7" s="272"/>
      <c r="I7" s="272"/>
      <c r="J7" s="272">
        <f>IF(入力!J7="","",入力!J7)</f>
        <v>23128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原　恒昭</v>
      </c>
      <c r="D9" s="266"/>
      <c r="E9" s="266"/>
      <c r="F9" s="266"/>
      <c r="G9" s="272">
        <f>IF(入力!G9="","",入力!G9)</f>
        <v>512372608</v>
      </c>
      <c r="H9" s="272"/>
      <c r="I9" s="272"/>
      <c r="J9" s="272">
        <f>IF(入力!J9="","",入力!J9)</f>
        <v>26979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根本　哲治</v>
      </c>
      <c r="D11" s="266"/>
      <c r="E11" s="266"/>
      <c r="F11" s="266"/>
      <c r="G11" s="272">
        <f>IF(入力!G11="","",入力!G11)</f>
        <v>514724340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猪俣　晃二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市原市ちはら台西6-15-6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090-4122-6528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090－4122－6528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小髙　由蘭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茂原小学校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511941637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松田　唯花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金沢小学校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512191671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星野　蒼依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土気南小学校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512451367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仲尾　奈々美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水之江小学校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512211347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江口　花那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牧園小学校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512596414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尾形　結香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牧園小学校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512530712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岡田　みのり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清水谷小学校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512576716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松田　優里菜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金沢小学校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513411303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森　心咲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清水谷小学校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514556868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濱田　優奈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清水谷小学校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515584026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Jump up ちはら台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434181653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渡辺　高行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509655960</v>
      </c>
      <c r="H7" s="272"/>
      <c r="I7" s="272"/>
      <c r="J7" s="272">
        <f>IF(入力!J7="","",入力!J7)</f>
        <v>23128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原　恒昭</v>
      </c>
      <c r="D9" s="266"/>
      <c r="E9" s="266"/>
      <c r="F9" s="266"/>
      <c r="G9" s="272">
        <f>IF(入力!G9="","",入力!G9)</f>
        <v>512372608</v>
      </c>
      <c r="H9" s="272"/>
      <c r="I9" s="272"/>
      <c r="J9" s="272">
        <f>IF(入力!J9="","",入力!J9)</f>
        <v>26979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根本　哲治</v>
      </c>
      <c r="D11" s="266"/>
      <c r="E11" s="266"/>
      <c r="F11" s="266"/>
      <c r="G11" s="272">
        <f>IF(入力!G11="","",入力!G11)</f>
        <v>514724340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猪俣　晃二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市原市ちはら台西6-15-6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090-4122-6528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090－4122－6528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小髙　由蘭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茂原小学校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511941637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松田　唯花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金沢小学校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512191671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星野　蒼依</v>
      </c>
      <c r="D29" s="266"/>
      <c r="E29" s="266"/>
      <c r="F29" s="266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土気南小学校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512451367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仲尾　奈々美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水之江小学校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512211347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江口　花那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牧園小学校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512596414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尾形　結香</v>
      </c>
      <c r="D35" s="266"/>
      <c r="E35" s="266"/>
      <c r="F35" s="266"/>
      <c r="G35" s="264">
        <f>IF(入力!G35="","",入力!G35)</f>
        <v>4</v>
      </c>
      <c r="H35" s="264" t="str">
        <f>IF(入力!H35="","",入力!H35)</f>
        <v/>
      </c>
      <c r="I35" s="264" t="str">
        <f>IF(入力!I35="","",入力!I35)</f>
        <v>牧園小学校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512530712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岡田　みのり</v>
      </c>
      <c r="D37" s="266"/>
      <c r="E37" s="266"/>
      <c r="F37" s="266"/>
      <c r="G37" s="264">
        <f>IF(入力!G37="","",入力!G37)</f>
        <v>4</v>
      </c>
      <c r="H37" s="264" t="str">
        <f>IF(入力!H37="","",入力!H37)</f>
        <v/>
      </c>
      <c r="I37" s="264" t="str">
        <f>IF(入力!I37="","",入力!I37)</f>
        <v>清水谷小学校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512576716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松田　優里菜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金沢小学校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513411303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森　心咲</v>
      </c>
      <c r="D41" s="266"/>
      <c r="E41" s="266"/>
      <c r="F41" s="266"/>
      <c r="G41" s="264">
        <f>IF(入力!G41="","",入力!G41)</f>
        <v>3</v>
      </c>
      <c r="H41" s="264" t="str">
        <f>IF(入力!H41="","",入力!H41)</f>
        <v/>
      </c>
      <c r="I41" s="264" t="str">
        <f>IF(入力!I41="","",入力!I41)</f>
        <v>清水谷小学校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514556868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65" t="str">
        <f>IF(入力!C44="","",入力!C44&amp;"　"&amp;入力!E44)</f>
        <v>濱田　優奈</v>
      </c>
      <c r="D43" s="266"/>
      <c r="E43" s="266"/>
      <c r="F43" s="266"/>
      <c r="G43" s="264">
        <f>IF(入力!G43="","",入力!G43)</f>
        <v>3</v>
      </c>
      <c r="H43" s="264" t="str">
        <f>IF(入力!H43="","",入力!H43)</f>
        <v/>
      </c>
      <c r="I43" s="264" t="str">
        <f>IF(入力!I43="","",入力!I43)</f>
        <v>清水谷小学校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515584026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13</v>
      </c>
      <c r="J5" s="444" t="str">
        <f>IF(入力!A55="","",入力!A55)</f>
        <v>Jump up　ちはら台は、うまくはないが、みんな一生懸命でなかなかボールが落ちないという姿を目指しています。
文武両道、短時間でわきあいあいと楽しくバーレールを練習します。
初めての県大会です。緊張しないでできるかな？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23019</v>
      </c>
      <c r="B7" s="33" t="str">
        <f>IF(入力!C3="","",入力!C3)</f>
        <v>Jump up ちはら台</v>
      </c>
      <c r="C7" s="33" t="str">
        <f>IF(入力!C2="","",入力!C2)</f>
        <v>ジャンプアップチハラダイ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京成千原</v>
      </c>
      <c r="S7" s="33" t="str">
        <f>IF(入力!AE5="","",入力!AE5)</f>
        <v>ちはら台</v>
      </c>
      <c r="T7" s="33"/>
      <c r="U7" s="33">
        <f>IF(入力!C4="","",入力!C4)</f>
        <v>434181653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渡辺</v>
      </c>
      <c r="D16" s="33" t="str">
        <f>IF(入力!E8="","",入力!E8)</f>
        <v>高行</v>
      </c>
      <c r="E16" s="33" t="str">
        <f>IF(入力!C7="","",入力!C7)</f>
        <v>ワタナベ</v>
      </c>
      <c r="F16" s="33" t="str">
        <f>IF(入力!E7="","",入力!E7)</f>
        <v>タカユキ</v>
      </c>
      <c r="G16" s="33">
        <f>IF(入力!G7="","",入力!G7)</f>
        <v>509655960</v>
      </c>
      <c r="H16" s="33">
        <f>IF(入力!J7="","",入力!J7)</f>
        <v>23128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290</v>
      </c>
      <c r="S16" s="33" t="str">
        <f>IF(入力!W7="","",入力!W7)</f>
        <v>0142</v>
      </c>
      <c r="T16" s="33" t="str">
        <f>IF(入力!P8="","",入力!P8)</f>
        <v>市原市ちはら台南５－２０－５</v>
      </c>
      <c r="U16" s="33" t="str">
        <f>IF(入力!AL7="","",入力!AL7)</f>
        <v>090</v>
      </c>
      <c r="V16" s="33" t="str">
        <f>IF(入力!AK8="","",入力!AK8)</f>
        <v>2548</v>
      </c>
      <c r="W16" s="33" t="str">
        <f>IF(入力!AP8="","",入力!AP8)</f>
        <v>8854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原</v>
      </c>
      <c r="D17" s="33" t="str">
        <f>IF(入力!E10="","",入力!E10)</f>
        <v>恒昭</v>
      </c>
      <c r="E17" s="33" t="str">
        <f>IF(入力!C9="","",入力!C9)</f>
        <v>ハラ</v>
      </c>
      <c r="F17" s="33" t="str">
        <f>IF(入力!E9="","",入力!E9)</f>
        <v>ツネアキ</v>
      </c>
      <c r="G17" s="33">
        <f>IF(入力!G9="","",入力!G9)</f>
        <v>512372608</v>
      </c>
      <c r="H17" s="33">
        <f>IF(入力!J9="","",入力!J9)</f>
        <v>26979</v>
      </c>
      <c r="I17" s="33" t="str">
        <f>IF(入力!M9="","",入力!M9)</f>
        <v/>
      </c>
      <c r="J17" s="33"/>
      <c r="K17" s="33"/>
      <c r="L17" s="33">
        <f>IF(入力!AT9="","",入力!AT9)</f>
        <v>53</v>
      </c>
      <c r="M17" s="33"/>
      <c r="N17" s="33"/>
      <c r="O17" s="33"/>
      <c r="P17" s="33"/>
      <c r="Q17" s="33"/>
      <c r="R17" s="33" t="str">
        <f>IF(入力!R9="","",入力!R9)</f>
        <v>290</v>
      </c>
      <c r="S17" s="33" t="str">
        <f>IF(入力!W9="","",入力!W9)</f>
        <v>0143</v>
      </c>
      <c r="T17" s="33" t="str">
        <f>IF(入力!P10="","",入力!P10)</f>
        <v>市原市ちはら台西6-14-3</v>
      </c>
      <c r="U17" s="33" t="str">
        <f>IF(入力!AL9="","",入力!AL9)</f>
        <v>090</v>
      </c>
      <c r="V17" s="33" t="str">
        <f>IF(入力!AK10="","",入力!AK10)</f>
        <v>4424</v>
      </c>
      <c r="W17" s="33" t="str">
        <f>IF(入力!AP10="","",入力!AP10)</f>
        <v>1177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根本</v>
      </c>
      <c r="D20" s="33" t="str">
        <f>IF(入力!E12="","",入力!E12)</f>
        <v>哲治</v>
      </c>
      <c r="E20" s="33" t="str">
        <f>IF(入力!C11="","",入力!C11)</f>
        <v>ネモト</v>
      </c>
      <c r="F20" s="33" t="str">
        <f>IF(入力!E11="","",入力!E11)</f>
        <v>テツハル</v>
      </c>
      <c r="G20" s="33">
        <f>IF(入力!G11="","",入力!G11)</f>
        <v>514724340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290</v>
      </c>
      <c r="S20" s="33" t="str">
        <f>IF(入力!W11="","",入力!W11)</f>
        <v>0142</v>
      </c>
      <c r="T20" s="33" t="str">
        <f>IF(入力!P12="","",入力!P12)</f>
        <v>市原市ちはら台東1-2-22</v>
      </c>
      <c r="U20" s="33" t="str">
        <f>IF(入力!AL11="","",入力!AL11)</f>
        <v>090</v>
      </c>
      <c r="V20" s="33" t="str">
        <f>IF(入力!AK12="","",入力!AK12)</f>
        <v>7712</v>
      </c>
      <c r="W20" s="33" t="str">
        <f>IF(入力!AP12="","",入力!AP12)</f>
        <v>1277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猪俣</v>
      </c>
      <c r="D22" s="33" t="str">
        <f>IF(入力!E16="","",入力!E16)</f>
        <v>晃二</v>
      </c>
      <c r="E22" s="33" t="str">
        <f>IF(入力!C15="","",入力!C15)</f>
        <v>イノマタ</v>
      </c>
      <c r="F22" s="33" t="str">
        <f>IF(入力!E15="","",入力!E15)</f>
        <v>コウジ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 t="str">
        <f>IF(入力!C21="","",入力!C21)</f>
        <v>090</v>
      </c>
      <c r="O22" s="33">
        <f>IF(入力!E21="","",入力!E21)</f>
        <v>4122</v>
      </c>
      <c r="P22" s="33">
        <f>IF(入力!G21="","",入力!G21)</f>
        <v>6528</v>
      </c>
      <c r="Q22" s="33"/>
      <c r="R22" s="33" t="str">
        <f>IF(入力!R15="","",入力!R15)</f>
        <v>290</v>
      </c>
      <c r="S22" s="33" t="str">
        <f>IF(入力!W15="","",入力!W15)</f>
        <v>0143</v>
      </c>
      <c r="T22" s="33" t="str">
        <f>IF(入力!P16="","",入力!P16)</f>
        <v>市原市ちはら台西6-15-6</v>
      </c>
      <c r="U22" s="33" t="str">
        <f>IF(入力!AL15="","",入力!AL15)</f>
        <v>090</v>
      </c>
      <c r="V22" s="33" t="str">
        <f>IF(入力!AK16="","",入力!AK16)</f>
        <v>4122</v>
      </c>
      <c r="W22" s="33" t="str">
        <f>IF(入力!AP16="","",入力!AP16)</f>
        <v>6528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小髙</v>
      </c>
      <c r="D24" s="75" t="str">
        <f>VLOOKUP($B$51,$A$53:$F$352,4)</f>
        <v>由蘭</v>
      </c>
      <c r="E24" s="75" t="str">
        <f>VLOOKUP($B$51,$A$53:$F$352,5)</f>
        <v>オダカ</v>
      </c>
      <c r="F24" s="75" t="str">
        <f>VLOOKUP($B$51,$A$53:$F$352,6)</f>
        <v>ユラ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小髙</v>
      </c>
      <c r="D53" s="33" t="str">
        <f>IF(入力!E26="","",入力!E26)</f>
        <v>由蘭</v>
      </c>
      <c r="E53" s="33" t="str">
        <f>IF(入力!C25="","",入力!C25)</f>
        <v>オダカ</v>
      </c>
      <c r="F53" s="33" t="str">
        <f>IF(入力!E25="","",入力!E25)</f>
        <v>ユラ</v>
      </c>
      <c r="G53" s="33">
        <f>IF(入力!M25="","",入力!M25)</f>
        <v>511941637</v>
      </c>
      <c r="H53" s="33" t="str">
        <f>IF(入力!I25="","",入力!I25)</f>
        <v>茂原小学校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松田</v>
      </c>
      <c r="D54" s="33" t="str">
        <f>IF(入力!E28="","",入力!E28)</f>
        <v>唯花</v>
      </c>
      <c r="E54" s="33" t="str">
        <f>IF(入力!C27="","",入力!C27)</f>
        <v>マツダ</v>
      </c>
      <c r="F54" s="33" t="str">
        <f>IF(入力!E27="","",入力!E27)</f>
        <v>ユイカ</v>
      </c>
      <c r="G54" s="33">
        <f>IF(入力!M27="","",入力!M27)</f>
        <v>512191671</v>
      </c>
      <c r="H54" s="33" t="str">
        <f>IF(入力!I27="","",入力!I27)</f>
        <v>金沢小学校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星野</v>
      </c>
      <c r="D55" s="33" t="str">
        <f>IF(入力!E30="","",入力!E30)</f>
        <v>蒼依</v>
      </c>
      <c r="E55" s="33" t="str">
        <f>IF(入力!C29="","",入力!C29)</f>
        <v>ホシノ</v>
      </c>
      <c r="F55" s="33" t="str">
        <f>IF(入力!E29="","",入力!E29)</f>
        <v>アオイ</v>
      </c>
      <c r="G55" s="33">
        <f>IF(入力!M29="","",入力!M29)</f>
        <v>512451367</v>
      </c>
      <c r="H55" s="33" t="str">
        <f>IF(入力!I29="","",入力!I29)</f>
        <v>土気南小学校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仲尾</v>
      </c>
      <c r="D56" s="33" t="str">
        <f>IF(入力!E32="","",入力!E32)</f>
        <v>奈々美</v>
      </c>
      <c r="E56" s="33" t="str">
        <f>IF(入力!C31="","",入力!C31)</f>
        <v>ナカオ</v>
      </c>
      <c r="F56" s="33" t="str">
        <f>IF(入力!E31="","",入力!E31)</f>
        <v>ナナミ</v>
      </c>
      <c r="G56" s="33">
        <f>IF(入力!M31="","",入力!M31)</f>
        <v>512211347</v>
      </c>
      <c r="H56" s="33" t="str">
        <f>IF(入力!I31="","",入力!I31)</f>
        <v>水之江小学校</v>
      </c>
      <c r="I56" s="33">
        <f>IF(入力!G31="","",入力!G31)</f>
        <v>4</v>
      </c>
      <c r="J56" s="33">
        <f>IF(入力!P31="","",入力!P31)</f>
        <v>138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江口</v>
      </c>
      <c r="D57" s="33" t="str">
        <f>IF(入力!E34="","",入力!E34)</f>
        <v>花那</v>
      </c>
      <c r="E57" s="33" t="str">
        <f>IF(入力!C33="","",入力!C33)</f>
        <v>エグチ</v>
      </c>
      <c r="F57" s="33" t="str">
        <f>IF(入力!E33="","",入力!E33)</f>
        <v>カナ</v>
      </c>
      <c r="G57" s="33">
        <f>IF(入力!M33="","",入力!M33)</f>
        <v>512596414</v>
      </c>
      <c r="H57" s="33" t="str">
        <f>IF(入力!I33="","",入力!I33)</f>
        <v>牧園小学校</v>
      </c>
      <c r="I57" s="33">
        <f>IF(入力!G33="","",入力!G33)</f>
        <v>4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尾形</v>
      </c>
      <c r="D58" s="33" t="str">
        <f>IF(入力!E36="","",入力!E36)</f>
        <v>結香</v>
      </c>
      <c r="E58" s="33" t="str">
        <f>IF(入力!C35="","",入力!C35)</f>
        <v>オガタ</v>
      </c>
      <c r="F58" s="33" t="str">
        <f>IF(入力!E35="","",入力!E35)</f>
        <v>ユウカ</v>
      </c>
      <c r="G58" s="33">
        <f>IF(入力!M35="","",入力!M35)</f>
        <v>512530712</v>
      </c>
      <c r="H58" s="33" t="str">
        <f>IF(入力!I35="","",入力!I35)</f>
        <v>牧園小学校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岡田</v>
      </c>
      <c r="D59" s="33" t="str">
        <f>IF(入力!E38="","",入力!E38)</f>
        <v>みのり</v>
      </c>
      <c r="E59" s="33" t="str">
        <f>IF(入力!C37="","",入力!C37)</f>
        <v>オカダ</v>
      </c>
      <c r="F59" s="33" t="str">
        <f>IF(入力!E37="","",入力!E37)</f>
        <v>ミノリ</v>
      </c>
      <c r="G59" s="33">
        <f>IF(入力!M37="","",入力!M37)</f>
        <v>512576716</v>
      </c>
      <c r="H59" s="33" t="str">
        <f>IF(入力!I37="","",入力!I37)</f>
        <v>清水谷小学校</v>
      </c>
      <c r="I59" s="33">
        <f>IF(入力!G37="","",入力!G37)</f>
        <v>4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松田</v>
      </c>
      <c r="D60" s="33" t="str">
        <f>IF(入力!E40="","",入力!E40)</f>
        <v>優里菜</v>
      </c>
      <c r="E60" s="33" t="str">
        <f>IF(入力!C39="","",入力!C39)</f>
        <v>マツダ</v>
      </c>
      <c r="F60" s="33" t="str">
        <f>IF(入力!E39="","",入力!E39)</f>
        <v>ユリナ</v>
      </c>
      <c r="G60" s="33">
        <f>IF(入力!M39="","",入力!M39)</f>
        <v>513411303</v>
      </c>
      <c r="H60" s="33" t="str">
        <f>IF(入力!I39="","",入力!I39)</f>
        <v>金沢小学校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森</v>
      </c>
      <c r="D61" s="33" t="str">
        <f>IF(入力!E42="","",入力!E42)</f>
        <v>心咲</v>
      </c>
      <c r="E61" s="33" t="str">
        <f>IF(入力!C41="","",入力!C41)</f>
        <v>モリ</v>
      </c>
      <c r="F61" s="33" t="str">
        <f>IF(入力!E41="","",入力!E41)</f>
        <v>ミサキ</v>
      </c>
      <c r="G61" s="33">
        <f>IF(入力!M41="","",入力!M41)</f>
        <v>514556868</v>
      </c>
      <c r="H61" s="33" t="str">
        <f>IF(入力!I41="","",入力!I41)</f>
        <v>清水谷小学校</v>
      </c>
      <c r="I61" s="33">
        <f>IF(入力!G41="","",入力!G41)</f>
        <v>3</v>
      </c>
      <c r="J61" s="33">
        <f>IF(入力!P41="","",入力!P41)</f>
        <v>139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濱田</v>
      </c>
      <c r="D62" s="33" t="str">
        <f>IF(入力!E44="","",入力!E44)</f>
        <v>優奈</v>
      </c>
      <c r="E62" s="33" t="str">
        <f>IF(入力!C43="","",入力!C43)</f>
        <v>ハマダ</v>
      </c>
      <c r="F62" s="33" t="str">
        <f>IF(入力!E43="","",入力!E43)</f>
        <v>ユナ</v>
      </c>
      <c r="G62" s="33">
        <f>IF(入力!M43="","",入力!M43)</f>
        <v>515584026</v>
      </c>
      <c r="H62" s="33" t="str">
        <f>IF(入力!I43="","",入力!I43)</f>
        <v>清水谷小学校</v>
      </c>
      <c r="I62" s="33">
        <f>IF(入力!G43="","",入力!G43)</f>
        <v>3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猪俣晃二</cp:lastModifiedBy>
  <cp:lastPrinted>2016-05-09T15:17:35Z</cp:lastPrinted>
  <dcterms:created xsi:type="dcterms:W3CDTF">2014-04-05T09:56:00Z</dcterms:created>
  <dcterms:modified xsi:type="dcterms:W3CDTF">2016-10-01T03:30:18Z</dcterms:modified>
</cp:coreProperties>
</file>