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年度\3.関東\"/>
    </mc:Choice>
  </mc:AlternateContent>
  <xr:revisionPtr revIDLastSave="0" documentId="13_ncr:1_{23A454B7-4941-4D98-95D1-4E57F965FFDA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<sst xmlns="http://schemas.openxmlformats.org/spreadsheetml/2006/main" count="265" uniqueCount="203">
  <si>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</si>
  <si>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</si>
  <si>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</si>
  <si>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</si>
  <si>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</si>
  <si>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</si>
  <si>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</si>
  <si>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</si>
  <si>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</si>
  <si>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</si>
  <si>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</si>
  <si>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</si>
  <si>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</si>
  <si>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</si>
  <si>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</si>
  <si>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</si>
  <si>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</si>
  <si>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</si>
  <si>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</si>
  <si>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</si>
  <si>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</si>
  <si>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</si>
  <si>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</si>
  <si>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</si>
  <si>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</si>
  <si>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</si>
  <si>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</si>
  <si>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</si>
  <si>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</si>
  <si>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</si>
  <si>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</si>
  <si>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</si>
  <si>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</si>
  <si>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</si>
  <si>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</si>
  <si>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</si>
  <si>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</si>
  <si>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</si>
  <si>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</si>
  <si>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</si>
  <si>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</si>
  <si>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</si>
  <si>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</si>
  <si>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</si>
  <si>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</si>
  <si>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</si>
  <si>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</si>
  <si>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</si>
  <si>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</si>
  <si>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</si>
  <si>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</si>
  <si>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</si>
  <si>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</si>
  <si>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</si>
  <si>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</si>
  <si>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</si>
  <si>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</si>
  <si>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</si>
  <si>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</si>
  <si>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</si>
  <si>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</si>
  <si>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</si>
  <si>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</si>
  <si>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</si>
  <si>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</si>
  <si>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</si>
  <si>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</si>
  <si>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</si>
  <si>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</si>
  <si>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</si>
  <si>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</si>
  <si>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</si>
  <si>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</si>
  <si>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</si>
  <si>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</si>
  <si>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</si>
  <si>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</si>
  <si>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</si>
  <si>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</si>
  <si>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</si>
  <si>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</si>
  <si>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</si>
  <si>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</si>
  <si>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</si>
  <si>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</si>
  <si>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</si>
  <si>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</si>
  <si>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</si>
  <si>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</si>
  <si>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</si>
  <si>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</si>
  <si>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</si>
  <si>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</si>
  <si>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</si>
  <si>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</si>
  <si>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</si>
  <si>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</si>
  <si>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</si>
  <si>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</si>
  <si>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</si>
  <si>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</si>
  <si>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</si>
  <si>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</si>
  <si>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</si>
  <si>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</si>
  <si>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</si>
  <si>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</si>
  <si>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</si>
  <si>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</si>
  <si>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</si>
  <si>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</si>
  <si>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</si>
  <si>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</si>
  <si>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</si>
  <si>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</si>
  <si>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</si>
  <si>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</si>
  <si>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</si>
  <si>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</si>
  <si>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</si>
  <si>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</si>
  <si>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</si>
  <si>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</si>
  <si>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</si>
  <si>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</si>
  <si>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</si>
  <si>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</si>
  <si>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</si>
  <si>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</si>
  <si>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</si>
  <si>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</si>
  <si>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</si>
  <si>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</si>
  <si>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</si>
  <si>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</si>
  <si>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</si>
  <si>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</si>
  <si>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</si>
  <si>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</si>
  <si>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</si>
  <si>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</si>
  <si>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299</t>
    <phoneticPr fontId="2"/>
  </si>
  <si>
    <t>080</t>
    <phoneticPr fontId="2"/>
  </si>
  <si>
    <t>090</t>
    <phoneticPr fontId="2"/>
  </si>
  <si>
    <t>1144</t>
    <phoneticPr fontId="2"/>
  </si>
  <si>
    <t>君津市東坂田1－1－6－606</t>
    <rPh sb="0" eb="3">
      <t>キミツシ</t>
    </rPh>
    <rPh sb="3" eb="4">
      <t>ヒガシ</t>
    </rPh>
    <rPh sb="4" eb="6">
      <t>サカタ</t>
    </rPh>
    <phoneticPr fontId="2"/>
  </si>
  <si>
    <t>3724</t>
    <phoneticPr fontId="2"/>
  </si>
  <si>
    <t>7221</t>
    <phoneticPr fontId="2"/>
  </si>
  <si>
    <t>ワタナベ</t>
    <phoneticPr fontId="2"/>
  </si>
  <si>
    <t>①</t>
    <phoneticPr fontId="2"/>
  </si>
  <si>
    <t>南子安小学校</t>
    <rPh sb="0" eb="3">
      <t>ミナミコヤス</t>
    </rPh>
    <rPh sb="3" eb="6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</si>
  <si>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</si>
  <si>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</si>
  <si>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</si>
  <si>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</si>
  <si>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日本一パスの上手いチームを目指して練習に取り組んでいる。</t>
    <rPh sb="0" eb="3">
      <t>ニホンイチ</t>
    </rPh>
    <rPh sb="6" eb="8">
      <t>ウマ</t>
    </rPh>
    <rPh sb="13" eb="15">
      <t>メザ</t>
    </rPh>
    <rPh sb="17" eb="19">
      <t>レンシュウ</t>
    </rPh>
    <rPh sb="20" eb="21">
      <t>ト</t>
    </rPh>
    <rPh sb="22" eb="23">
      <t>ク</t>
    </rPh>
    <phoneticPr fontId="2"/>
  </si>
  <si>
    <t>0439</t>
    <phoneticPr fontId="2"/>
  </si>
  <si>
    <t>55</t>
    <phoneticPr fontId="2"/>
  </si>
  <si>
    <t>1665</t>
    <phoneticPr fontId="2"/>
  </si>
  <si>
    <t>間弓</t>
    <rPh sb="0" eb="2">
      <t>マユミ</t>
    </rPh>
    <phoneticPr fontId="2"/>
  </si>
  <si>
    <t>哲也</t>
    <rPh sb="0" eb="2">
      <t>テツヤ</t>
    </rPh>
    <phoneticPr fontId="2"/>
  </si>
  <si>
    <t>マユミ</t>
    <phoneticPr fontId="2"/>
  </si>
  <si>
    <t>テツヤ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</si>
  <si>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</si>
  <si>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</si>
  <si>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オオクボ</t>
    <phoneticPr fontId="2"/>
  </si>
  <si>
    <t>キョウイチ</t>
    <phoneticPr fontId="2"/>
  </si>
  <si>
    <t>碓井</t>
    <rPh sb="0" eb="2">
      <t>ウスイ</t>
    </rPh>
    <phoneticPr fontId="2"/>
  </si>
  <si>
    <t>空</t>
    <rPh sb="0" eb="1">
      <t>ソラ</t>
    </rPh>
    <phoneticPr fontId="2"/>
  </si>
  <si>
    <t>ウスイ</t>
    <phoneticPr fontId="2"/>
  </si>
  <si>
    <t>ソラ</t>
    <phoneticPr fontId="2"/>
  </si>
  <si>
    <t>鈴木</t>
    <rPh sb="0" eb="2">
      <t>スズキ</t>
    </rPh>
    <phoneticPr fontId="2"/>
  </si>
  <si>
    <t>唯乃</t>
    <rPh sb="0" eb="1">
      <t>ユイ</t>
    </rPh>
    <rPh sb="1" eb="2">
      <t>ノ</t>
    </rPh>
    <phoneticPr fontId="2"/>
  </si>
  <si>
    <t>スズキ</t>
    <phoneticPr fontId="2"/>
  </si>
  <si>
    <t>ユノ</t>
    <phoneticPr fontId="2"/>
  </si>
  <si>
    <t>松下</t>
    <rPh sb="0" eb="2">
      <t>マツシタ</t>
    </rPh>
    <phoneticPr fontId="2"/>
  </si>
  <si>
    <t>瑛南</t>
    <rPh sb="0" eb="1">
      <t>エイ</t>
    </rPh>
    <rPh sb="1" eb="2">
      <t>ミナミ</t>
    </rPh>
    <phoneticPr fontId="2"/>
  </si>
  <si>
    <t>マツシタ</t>
    <phoneticPr fontId="2"/>
  </si>
  <si>
    <t>エナ</t>
    <phoneticPr fontId="2"/>
  </si>
  <si>
    <t>サトウ</t>
    <phoneticPr fontId="2"/>
  </si>
  <si>
    <t>ミソラ</t>
    <phoneticPr fontId="2"/>
  </si>
  <si>
    <t>佐藤</t>
    <rPh sb="0" eb="2">
      <t>サトウ</t>
    </rPh>
    <phoneticPr fontId="2"/>
  </si>
  <si>
    <t>実昊</t>
    <rPh sb="0" eb="1">
      <t>ミノ</t>
    </rPh>
    <rPh sb="1" eb="2">
      <t>ソラ</t>
    </rPh>
    <phoneticPr fontId="2"/>
  </si>
  <si>
    <t>黒澤</t>
    <rPh sb="0" eb="2">
      <t>クロサワ</t>
    </rPh>
    <phoneticPr fontId="2"/>
  </si>
  <si>
    <t>杏心</t>
    <rPh sb="0" eb="1">
      <t>アン</t>
    </rPh>
    <rPh sb="1" eb="2">
      <t>ココロ</t>
    </rPh>
    <phoneticPr fontId="2"/>
  </si>
  <si>
    <t>クロサワ</t>
    <phoneticPr fontId="2"/>
  </si>
  <si>
    <t>アコ</t>
    <phoneticPr fontId="2"/>
  </si>
  <si>
    <t>渡邉</t>
    <rPh sb="0" eb="2">
      <t>ワタナベ</t>
    </rPh>
    <phoneticPr fontId="2"/>
  </si>
  <si>
    <t>月子</t>
    <rPh sb="0" eb="2">
      <t>ツキコ</t>
    </rPh>
    <phoneticPr fontId="2"/>
  </si>
  <si>
    <t>ツキコ</t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</si>
  <si>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</si>
  <si>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</si>
  <si>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ヤマグチ</t>
    <phoneticPr fontId="2"/>
  </si>
  <si>
    <t>ハナ</t>
    <phoneticPr fontId="2"/>
  </si>
  <si>
    <t>富津小学校</t>
    <rPh sb="0" eb="5">
      <t>フッツショウガッコウ</t>
    </rPh>
    <phoneticPr fontId="2"/>
  </si>
  <si>
    <t>畑沢小学校</t>
    <rPh sb="0" eb="2">
      <t>ハタサワ</t>
    </rPh>
    <rPh sb="2" eb="5">
      <t>ショウガッコウ</t>
    </rPh>
    <phoneticPr fontId="2"/>
  </si>
  <si>
    <t>1161</t>
    <phoneticPr fontId="2"/>
  </si>
  <si>
    <t>君津市北子安5－4－17</t>
    <phoneticPr fontId="2"/>
  </si>
  <si>
    <t xml:space="preserve">0439 </t>
    <phoneticPr fontId="2"/>
  </si>
  <si>
    <t>5447</t>
    <phoneticPr fontId="2"/>
  </si>
  <si>
    <t>君津市北子安1-14-8</t>
    <phoneticPr fontId="2"/>
  </si>
  <si>
    <t>4374</t>
    <phoneticPr fontId="2"/>
  </si>
  <si>
    <t>3242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</si>
</sst>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workbookViewId="0">
      <selection activeCell="B39" sqref="B39:B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91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114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433305672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4">
        <v>23016</v>
      </c>
      <c r="K5" s="124"/>
      <c r="L5" s="124"/>
      <c r="M5" s="124"/>
      <c r="N5" s="124"/>
      <c r="O5" s="124"/>
      <c r="P5" s="178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136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25" t="s">
        <v>137</v>
      </c>
      <c r="D7" s="113"/>
      <c r="E7" s="88" t="s">
        <v>138</v>
      </c>
      <c r="F7" s="89"/>
      <c r="G7" s="68">
        <v>505675562</v>
      </c>
      <c r="H7" s="68"/>
      <c r="I7" s="68"/>
      <c r="J7" s="68">
        <v>200776</v>
      </c>
      <c r="K7" s="68"/>
      <c r="L7" s="68"/>
      <c r="M7" s="68">
        <v>21050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6" t="s">
        <v>156</v>
      </c>
      <c r="AM7" s="127"/>
      <c r="AN7" s="127"/>
      <c r="AO7" s="127"/>
      <c r="AP7" s="127"/>
      <c r="AQ7" s="127"/>
      <c r="AR7" s="127"/>
      <c r="AS7" s="36" t="s">
        <v>10</v>
      </c>
      <c r="AT7" s="234">
        <v>51</v>
      </c>
    </row>
    <row r="8" spans="1:51" ht="18" customHeight="1">
      <c r="A8" s="75"/>
      <c r="B8" s="76"/>
      <c r="C8" s="118" t="s">
        <v>139</v>
      </c>
      <c r="D8" s="116"/>
      <c r="E8" s="119" t="s">
        <v>140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8" t="s">
        <v>145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157</v>
      </c>
      <c r="AL8" s="131"/>
      <c r="AM8" s="131"/>
      <c r="AN8" s="131"/>
      <c r="AO8" s="37" t="s">
        <v>11</v>
      </c>
      <c r="AP8" s="132" t="s">
        <v>158</v>
      </c>
      <c r="AQ8" s="131"/>
      <c r="AR8" s="131"/>
      <c r="AS8" s="133"/>
      <c r="AT8" s="234"/>
    </row>
    <row r="9" spans="1:51" ht="14.45" customHeight="1">
      <c r="A9" s="75" t="s">
        <v>82</v>
      </c>
      <c r="B9" s="76"/>
      <c r="C9" s="125" t="s">
        <v>161</v>
      </c>
      <c r="D9" s="113"/>
      <c r="E9" s="88" t="s">
        <v>162</v>
      </c>
      <c r="F9" s="89"/>
      <c r="G9" s="68">
        <v>510495997</v>
      </c>
      <c r="H9" s="68"/>
      <c r="I9" s="68"/>
      <c r="J9" s="68"/>
      <c r="K9" s="68"/>
      <c r="L9" s="68"/>
      <c r="M9" s="68">
        <v>255424</v>
      </c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196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6" t="s">
        <v>143</v>
      </c>
      <c r="AM9" s="127"/>
      <c r="AN9" s="127"/>
      <c r="AO9" s="127"/>
      <c r="AP9" s="127"/>
      <c r="AQ9" s="127"/>
      <c r="AR9" s="127"/>
      <c r="AS9" s="36" t="s">
        <v>126</v>
      </c>
      <c r="AT9" s="235">
        <v>41</v>
      </c>
    </row>
    <row r="10" spans="1:51" ht="18" customHeight="1">
      <c r="A10" s="75"/>
      <c r="B10" s="76"/>
      <c r="C10" s="118" t="s">
        <v>159</v>
      </c>
      <c r="D10" s="116"/>
      <c r="E10" s="119" t="s">
        <v>160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85" t="s">
        <v>200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201</v>
      </c>
      <c r="AL10" s="131"/>
      <c r="AM10" s="131"/>
      <c r="AN10" s="131"/>
      <c r="AO10" s="37" t="s">
        <v>127</v>
      </c>
      <c r="AP10" s="132" t="s">
        <v>202</v>
      </c>
      <c r="AQ10" s="131"/>
      <c r="AR10" s="131"/>
      <c r="AS10" s="133"/>
      <c r="AT10" s="235"/>
    </row>
    <row r="11" spans="1:51" ht="14.45" customHeight="1">
      <c r="A11" s="75" t="s">
        <v>83</v>
      </c>
      <c r="B11" s="76"/>
      <c r="C11" s="125" t="s">
        <v>165</v>
      </c>
      <c r="D11" s="113"/>
      <c r="E11" s="88" t="s">
        <v>166</v>
      </c>
      <c r="F11" s="89"/>
      <c r="G11" s="68">
        <v>518059422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3" t="s">
        <v>196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6" t="s">
        <v>198</v>
      </c>
      <c r="AM11" s="127"/>
      <c r="AN11" s="127"/>
      <c r="AO11" s="127"/>
      <c r="AP11" s="127"/>
      <c r="AQ11" s="127"/>
      <c r="AR11" s="127"/>
      <c r="AS11" s="36" t="s">
        <v>126</v>
      </c>
      <c r="AT11" s="235">
        <v>42</v>
      </c>
    </row>
    <row r="12" spans="1:51" ht="18" customHeight="1">
      <c r="A12" s="75"/>
      <c r="B12" s="76"/>
      <c r="C12" s="118" t="s">
        <v>163</v>
      </c>
      <c r="D12" s="116"/>
      <c r="E12" s="119" t="s">
        <v>164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5" t="s">
        <v>197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157</v>
      </c>
      <c r="AL12" s="131"/>
      <c r="AM12" s="131"/>
      <c r="AN12" s="131"/>
      <c r="AO12" s="37" t="s">
        <v>127</v>
      </c>
      <c r="AP12" s="132" t="s">
        <v>199</v>
      </c>
      <c r="AQ12" s="131"/>
      <c r="AR12" s="131"/>
      <c r="AS12" s="133"/>
      <c r="AT12" s="235"/>
    </row>
    <row r="13" spans="1:51" ht="15" customHeight="1">
      <c r="A13" s="75" t="s">
        <v>84</v>
      </c>
      <c r="B13" s="76"/>
      <c r="C13" s="125" t="s">
        <v>137</v>
      </c>
      <c r="D13" s="113"/>
      <c r="E13" s="88" t="s">
        <v>138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18" t="s">
        <v>139</v>
      </c>
      <c r="D14" s="116"/>
      <c r="E14" s="119" t="s">
        <v>140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3" t="s">
        <v>98</v>
      </c>
      <c r="B15" s="76"/>
      <c r="C15" s="125" t="s">
        <v>137</v>
      </c>
      <c r="D15" s="113"/>
      <c r="E15" s="88" t="s">
        <v>138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144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6" t="s">
        <v>142</v>
      </c>
      <c r="AM15" s="127"/>
      <c r="AN15" s="127"/>
      <c r="AO15" s="127"/>
      <c r="AP15" s="127"/>
      <c r="AQ15" s="127"/>
      <c r="AR15" s="127"/>
      <c r="AS15" s="36" t="s">
        <v>126</v>
      </c>
      <c r="AT15" s="235">
        <v>51</v>
      </c>
    </row>
    <row r="16" spans="1:51" ht="18" customHeight="1">
      <c r="A16" s="75"/>
      <c r="B16" s="76"/>
      <c r="C16" s="118" t="s">
        <v>139</v>
      </c>
      <c r="D16" s="116"/>
      <c r="E16" s="119" t="s">
        <v>140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145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146</v>
      </c>
      <c r="AL16" s="131"/>
      <c r="AM16" s="131"/>
      <c r="AN16" s="131"/>
      <c r="AO16" s="37" t="s">
        <v>127</v>
      </c>
      <c r="AP16" s="132" t="s">
        <v>147</v>
      </c>
      <c r="AQ16" s="131"/>
      <c r="AR16" s="131"/>
      <c r="AS16" s="133"/>
      <c r="AT16" s="235"/>
    </row>
    <row r="17" spans="1:46">
      <c r="A17" s="75" t="s">
        <v>0</v>
      </c>
      <c r="B17" s="76"/>
      <c r="C17" s="138" t="str">
        <f>IF(P16="","",P16)</f>
        <v>君津市東坂田1－1－6－606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080-3724-7221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80</v>
      </c>
      <c r="D21" s="54"/>
      <c r="E21" s="54">
        <v>3724</v>
      </c>
      <c r="F21" s="54"/>
      <c r="G21" s="54">
        <v>7221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4" t="s">
        <v>99</v>
      </c>
      <c r="Q23" s="120"/>
      <c r="R23" s="120"/>
      <c r="S23" s="120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7" t="s">
        <v>149</v>
      </c>
      <c r="C25" s="125" t="s">
        <v>169</v>
      </c>
      <c r="D25" s="113"/>
      <c r="E25" s="88" t="s">
        <v>170</v>
      </c>
      <c r="F25" s="89"/>
      <c r="G25" s="93">
        <v>6</v>
      </c>
      <c r="H25" s="95"/>
      <c r="I25" s="107" t="s">
        <v>150</v>
      </c>
      <c r="J25" s="94"/>
      <c r="K25" s="94"/>
      <c r="L25" s="95"/>
      <c r="M25" s="93">
        <v>519652356</v>
      </c>
      <c r="N25" s="94"/>
      <c r="O25" s="95"/>
      <c r="P25" s="93">
        <v>160</v>
      </c>
      <c r="Q25" s="94"/>
      <c r="R25" s="94"/>
      <c r="S25" s="94"/>
      <c r="T25" s="99"/>
      <c r="U25" s="1"/>
      <c r="V25" s="1"/>
      <c r="W25" s="1"/>
      <c r="X25" s="1"/>
      <c r="Y25" s="101">
        <v>7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8" t="s">
        <v>167</v>
      </c>
      <c r="D26" s="116"/>
      <c r="E26" s="119" t="s">
        <v>168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25" t="s">
        <v>173</v>
      </c>
      <c r="D27" s="113"/>
      <c r="E27" s="88" t="s">
        <v>174</v>
      </c>
      <c r="F27" s="89"/>
      <c r="G27" s="93">
        <v>5</v>
      </c>
      <c r="H27" s="95"/>
      <c r="I27" s="107" t="s">
        <v>153</v>
      </c>
      <c r="J27" s="94"/>
      <c r="K27" s="94"/>
      <c r="L27" s="95"/>
      <c r="M27" s="93">
        <v>522907962</v>
      </c>
      <c r="N27" s="94"/>
      <c r="O27" s="95"/>
      <c r="P27" s="93">
        <v>167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8" t="s">
        <v>171</v>
      </c>
      <c r="D28" s="116"/>
      <c r="E28" s="119" t="s">
        <v>172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25" t="s">
        <v>177</v>
      </c>
      <c r="D29" s="113"/>
      <c r="E29" s="88" t="s">
        <v>178</v>
      </c>
      <c r="F29" s="89"/>
      <c r="G29" s="93">
        <v>5</v>
      </c>
      <c r="H29" s="95"/>
      <c r="I29" s="107" t="s">
        <v>194</v>
      </c>
      <c r="J29" s="94"/>
      <c r="K29" s="94"/>
      <c r="L29" s="95"/>
      <c r="M29" s="93">
        <v>522669181</v>
      </c>
      <c r="N29" s="94"/>
      <c r="O29" s="95"/>
      <c r="P29" s="93">
        <v>155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8" t="s">
        <v>175</v>
      </c>
      <c r="D30" s="116"/>
      <c r="E30" s="119" t="s">
        <v>176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25" t="s">
        <v>179</v>
      </c>
      <c r="D31" s="113"/>
      <c r="E31" s="88" t="s">
        <v>180</v>
      </c>
      <c r="F31" s="89"/>
      <c r="G31" s="93">
        <v>5</v>
      </c>
      <c r="H31" s="95"/>
      <c r="I31" s="107" t="s">
        <v>152</v>
      </c>
      <c r="J31" s="94"/>
      <c r="K31" s="94"/>
      <c r="L31" s="95"/>
      <c r="M31" s="93">
        <v>519652363</v>
      </c>
      <c r="N31" s="94"/>
      <c r="O31" s="95"/>
      <c r="P31" s="93">
        <v>140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8" t="s">
        <v>181</v>
      </c>
      <c r="D32" s="116"/>
      <c r="E32" s="119" t="s">
        <v>182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25" t="s">
        <v>185</v>
      </c>
      <c r="D33" s="113"/>
      <c r="E33" s="88" t="s">
        <v>186</v>
      </c>
      <c r="F33" s="89"/>
      <c r="G33" s="93">
        <v>5</v>
      </c>
      <c r="H33" s="95"/>
      <c r="I33" s="107" t="s">
        <v>151</v>
      </c>
      <c r="J33" s="94"/>
      <c r="K33" s="94"/>
      <c r="L33" s="95"/>
      <c r="M33" s="93">
        <v>521718132</v>
      </c>
      <c r="N33" s="94"/>
      <c r="O33" s="95"/>
      <c r="P33" s="93">
        <v>140</v>
      </c>
      <c r="Q33" s="94"/>
      <c r="R33" s="94"/>
      <c r="S33" s="94"/>
      <c r="T33" s="99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8" t="s">
        <v>183</v>
      </c>
      <c r="D34" s="116"/>
      <c r="E34" s="119" t="s">
        <v>184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25" t="s">
        <v>148</v>
      </c>
      <c r="D35" s="113"/>
      <c r="E35" s="88" t="s">
        <v>189</v>
      </c>
      <c r="F35" s="89"/>
      <c r="G35" s="93">
        <v>5</v>
      </c>
      <c r="H35" s="95"/>
      <c r="I35" s="107" t="s">
        <v>154</v>
      </c>
      <c r="J35" s="94"/>
      <c r="K35" s="94"/>
      <c r="L35" s="95"/>
      <c r="M35" s="93">
        <v>522669174</v>
      </c>
      <c r="N35" s="94"/>
      <c r="O35" s="95"/>
      <c r="P35" s="93">
        <v>138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8" t="s">
        <v>187</v>
      </c>
      <c r="D36" s="116"/>
      <c r="E36" s="119" t="s">
        <v>188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25" t="s">
        <v>192</v>
      </c>
      <c r="D37" s="113"/>
      <c r="E37" s="88" t="s">
        <v>193</v>
      </c>
      <c r="F37" s="89"/>
      <c r="G37" s="93">
        <v>4</v>
      </c>
      <c r="H37" s="95"/>
      <c r="I37" s="107" t="s">
        <v>195</v>
      </c>
      <c r="J37" s="94"/>
      <c r="K37" s="94"/>
      <c r="L37" s="95"/>
      <c r="M37" s="93">
        <v>521903224</v>
      </c>
      <c r="N37" s="94"/>
      <c r="O37" s="95"/>
      <c r="P37" s="93">
        <v>140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8" t="s">
        <v>190</v>
      </c>
      <c r="D38" s="116"/>
      <c r="E38" s="119" t="s">
        <v>191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/>
      <c r="C39" s="112"/>
      <c r="D39" s="113"/>
      <c r="E39" s="113"/>
      <c r="F39" s="89"/>
      <c r="G39" s="93"/>
      <c r="H39" s="95"/>
      <c r="I39" s="93"/>
      <c r="J39" s="94"/>
      <c r="K39" s="94"/>
      <c r="L39" s="95"/>
      <c r="M39" s="93"/>
      <c r="N39" s="94"/>
      <c r="O39" s="95"/>
      <c r="P39" s="93"/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/>
      <c r="D40" s="116"/>
      <c r="E40" s="116"/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/>
      <c r="C41" s="112"/>
      <c r="D41" s="113"/>
      <c r="E41" s="113"/>
      <c r="F41" s="89"/>
      <c r="G41" s="93"/>
      <c r="H41" s="95"/>
      <c r="I41" s="93"/>
      <c r="J41" s="94"/>
      <c r="K41" s="94"/>
      <c r="L41" s="95"/>
      <c r="M41" s="93"/>
      <c r="N41" s="94"/>
      <c r="O41" s="95"/>
      <c r="P41" s="93"/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/>
      <c r="D42" s="116"/>
      <c r="E42" s="116"/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/>
      <c r="C43" s="112"/>
      <c r="D43" s="113"/>
      <c r="E43" s="113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6"/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12"/>
      <c r="D45" s="113"/>
      <c r="E45" s="113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6"/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12"/>
      <c r="D47" s="113"/>
      <c r="E47" s="113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155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28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7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200776</v>
      </c>
      <c r="I16" s="13">
        <f>IF(入力!M7="","",入力!M7)</f>
        <v>21050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君津市東坂田1－1－6－606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間弓</v>
      </c>
      <c r="D17" s="13" t="str">
        <f>IF(入力!E10="","",入力!E10)</f>
        <v>哲也</v>
      </c>
      <c r="E17" s="13" t="str">
        <f>IF(入力!C9="","",入力!C9)</f>
        <v>マユミ</v>
      </c>
      <c r="F17" s="13" t="str">
        <f>IF(入力!E9="","",入力!E9)</f>
        <v>テツヤ</v>
      </c>
      <c r="G17" s="13">
        <f>IF(入力!G9="","",入力!G9)</f>
        <v>510495997</v>
      </c>
      <c r="H17" s="13" t="str">
        <f>IF(入力!J9="","",入力!J9)</f>
        <v/>
      </c>
      <c r="I17" s="13">
        <f>IF(入力!M9="","",入力!M9)</f>
        <v>255424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1161</v>
      </c>
      <c r="T17" s="13" t="str">
        <f>IF(入力!P10="","",入力!P10)</f>
        <v>君津市北子安1-14-8</v>
      </c>
      <c r="U17" s="13" t="str">
        <f>IF(入力!AL9="","",入力!AL9)</f>
        <v>090</v>
      </c>
      <c r="V17" s="13" t="str">
        <f>IF(入力!AK10="","",入力!AK10)</f>
        <v>4374</v>
      </c>
      <c r="W17" s="13" t="str">
        <f>IF(入力!AP10="","",入力!AP10)</f>
        <v>3242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大久保</v>
      </c>
      <c r="D20" s="13" t="str">
        <f>IF(入力!E12="","",入力!E12)</f>
        <v>恭一</v>
      </c>
      <c r="E20" s="13" t="str">
        <f>IF(入力!C11="","",入力!C11)</f>
        <v>オオクボ</v>
      </c>
      <c r="F20" s="13" t="str">
        <f>IF(入力!E11="","",入力!E11)</f>
        <v>キョウイチ</v>
      </c>
      <c r="G20" s="13">
        <f>IF(入力!G11="","",入力!G11)</f>
        <v>518059422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1161</v>
      </c>
      <c r="T20" s="13" t="str">
        <f>IF(入力!P12="","",入力!P12)</f>
        <v>君津市北子安5－4－17</v>
      </c>
      <c r="U20" s="13" t="str">
        <f>IF(入力!AL11="","",入力!AL11)</f>
        <v xml:space="preserve">0439 </v>
      </c>
      <c r="V20" s="13" t="str">
        <f>IF(入力!AK12="","",入力!AK12)</f>
        <v>55</v>
      </c>
      <c r="W20" s="13" t="str">
        <f>IF(入力!AP12="","",入力!AP12)</f>
        <v>5447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君津市東坂田1－1－6－606</v>
      </c>
      <c r="U22" s="13" t="str">
        <f>IF(入力!AL15="","",入力!AL15)</f>
        <v>080</v>
      </c>
      <c r="V22" s="13" t="str">
        <f>IF(入力!AK16="","",入力!AK16)</f>
        <v>3724</v>
      </c>
      <c r="W22" s="13" t="str">
        <f>IF(入力!AP16="","",入力!AP16)</f>
        <v>7221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碓井</v>
      </c>
      <c r="D24" s="51" t="str">
        <f>VLOOKUP($B$51,$A$53:$F$352,4)</f>
        <v>空</v>
      </c>
      <c r="E24" s="51" t="str">
        <f>VLOOKUP($B$51,$A$53:$F$352,5)</f>
        <v>ウスイ</v>
      </c>
      <c r="F24" s="51" t="str">
        <f>VLOOKUP($B$51,$A$53:$F$352,6)</f>
        <v>ソラ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碓井</v>
      </c>
      <c r="D53" s="13" t="str">
        <f>IF(入力!E26="","",入力!E26)</f>
        <v>空</v>
      </c>
      <c r="E53" s="13" t="str">
        <f>IF(入力!C25="","",入力!C25)</f>
        <v>ウスイ</v>
      </c>
      <c r="F53" s="13" t="str">
        <f>IF(入力!E25="","",入力!E25)</f>
        <v>ソラ</v>
      </c>
      <c r="G53" s="13">
        <f>IF(入力!M25="","",入力!M25)</f>
        <v>519652356</v>
      </c>
      <c r="H53" s="13" t="str">
        <f>IF(入力!I25="","",入力!I25)</f>
        <v>南子安小学校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鈴木</v>
      </c>
      <c r="D54" s="13" t="str">
        <f>IF(入力!E28="","",入力!E28)</f>
        <v>唯乃</v>
      </c>
      <c r="E54" s="13" t="str">
        <f>IF(入力!C27="","",入力!C27)</f>
        <v>スズキ</v>
      </c>
      <c r="F54" s="13" t="str">
        <f>IF(入力!E27="","",入力!E27)</f>
        <v>ユノ</v>
      </c>
      <c r="G54" s="13">
        <f>IF(入力!M27="","",入力!M27)</f>
        <v>522907962</v>
      </c>
      <c r="H54" s="13" t="str">
        <f>IF(入力!I27="","",入力!I27)</f>
        <v>請西小学校</v>
      </c>
      <c r="I54" s="13">
        <f>IF(入力!G27="","",入力!G27)</f>
        <v>5</v>
      </c>
      <c r="J54" s="13">
        <f>IF(入力!P27="","",入力!P27)</f>
        <v>167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松下</v>
      </c>
      <c r="D55" s="13" t="str">
        <f>IF(入力!E30="","",入力!E30)</f>
        <v>瑛南</v>
      </c>
      <c r="E55" s="13" t="str">
        <f>IF(入力!C29="","",入力!C29)</f>
        <v>マツシタ</v>
      </c>
      <c r="F55" s="13" t="str">
        <f>IF(入力!E29="","",入力!E29)</f>
        <v>エナ</v>
      </c>
      <c r="G55" s="13">
        <f>IF(入力!M29="","",入力!M29)</f>
        <v>522669181</v>
      </c>
      <c r="H55" s="13" t="str">
        <f>IF(入力!I29="","",入力!I29)</f>
        <v>富津小学校</v>
      </c>
      <c r="I55" s="13">
        <f>IF(入力!G29="","",入力!G29)</f>
        <v>5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佐藤</v>
      </c>
      <c r="D56" s="13" t="str">
        <f>IF(入力!E32="","",入力!E32)</f>
        <v>実昊</v>
      </c>
      <c r="E56" s="13" t="str">
        <f>IF(入力!C31="","",入力!C31)</f>
        <v>サトウ</v>
      </c>
      <c r="F56" s="13" t="str">
        <f>IF(入力!E31="","",入力!E31)</f>
        <v>ミソラ</v>
      </c>
      <c r="G56" s="13">
        <f>IF(入力!M31="","",入力!M31)</f>
        <v>519652363</v>
      </c>
      <c r="H56" s="13" t="str">
        <f>IF(入力!I31="","",入力!I31)</f>
        <v>周西小学校</v>
      </c>
      <c r="I56" s="13">
        <f>IF(入力!G31="","",入力!G31)</f>
        <v>5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黒澤</v>
      </c>
      <c r="D57" s="13" t="str">
        <f>IF(入力!E34="","",入力!E34)</f>
        <v>杏心</v>
      </c>
      <c r="E57" s="13" t="str">
        <f>IF(入力!C33="","",入力!C33)</f>
        <v>クロサワ</v>
      </c>
      <c r="F57" s="13" t="str">
        <f>IF(入力!E33="","",入力!E33)</f>
        <v>アコ</v>
      </c>
      <c r="G57" s="13">
        <f>IF(入力!M33="","",入力!M33)</f>
        <v>521718132</v>
      </c>
      <c r="H57" s="13" t="str">
        <f>IF(入力!I33="","",入力!I33)</f>
        <v>周南小学校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渡邉</v>
      </c>
      <c r="D58" s="13" t="str">
        <f>IF(入力!E36="","",入力!E36)</f>
        <v>月子</v>
      </c>
      <c r="E58" s="13" t="str">
        <f>IF(入力!C35="","",入力!C35)</f>
        <v>ワタナベ</v>
      </c>
      <c r="F58" s="13" t="str">
        <f>IF(入力!E35="","",入力!E35)</f>
        <v>ツキコ</v>
      </c>
      <c r="G58" s="13">
        <f>IF(入力!M35="","",入力!M35)</f>
        <v>522669174</v>
      </c>
      <c r="H58" s="13" t="str">
        <f>IF(入力!I35="","",入力!I35)</f>
        <v>貞元小学校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山口</v>
      </c>
      <c r="D59" s="13" t="str">
        <f>IF(入力!E38="","",入力!E38)</f>
        <v>華</v>
      </c>
      <c r="E59" s="13" t="str">
        <f>IF(入力!C37="","",入力!C37)</f>
        <v>ヤマグチ</v>
      </c>
      <c r="F59" s="13" t="str">
        <f>IF(入力!E37="","",入力!E37)</f>
        <v>ハナ</v>
      </c>
      <c r="G59" s="13">
        <f>IF(入力!M37="","",入力!M37)</f>
        <v>521903224</v>
      </c>
      <c r="H59" s="13" t="str">
        <f>IF(入力!I37="","",入力!I37)</f>
        <v>畑沢小学校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2023-09-24T07:58:41Z</dcterms:modified>
</cp:coreProperties>
</file>