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年度\3.全日本\千葉県大会\"/>
    </mc:Choice>
  </mc:AlternateContent>
  <xr:revisionPtr revIDLastSave="0" documentId="13_ncr:1_{C7B111DE-2370-46FD-81FF-337A071A39BF}" xr6:coauthVersionLast="47" xr6:coauthVersionMax="47" xr10:uidLastSave="{00000000-0000-0000-0000-000000000000}"/>
  <workbookProtection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<sst xmlns="http://schemas.openxmlformats.org/spreadsheetml/2006/main" count="280" uniqueCount="208">
  <si>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</si>
  <si>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</si>
  <si>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</si>
  <si>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</si>
  <si>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</si>
  <si>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</si>
  <si>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</si>
  <si>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</si>
  <si>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</si>
  <si>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</si>
  <si>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</si>
  <si>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</si>
  <si>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</si>
  <si>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</si>
  <si>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</si>
  <si>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</si>
  <si>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</si>
  <si>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</si>
  <si>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</si>
  <si>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</si>
  <si>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</si>
  <si>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</si>
  <si>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</si>
  <si>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</si>
  <si>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</si>
  <si>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</si>
  <si>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</si>
  <si>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</si>
  <si>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</si>
  <si>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</si>
  <si>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</si>
  <si>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</si>
  <si>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</si>
  <si>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</si>
  <si>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</si>
  <si>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</si>
  <si>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</si>
  <si>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</si>
  <si>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</si>
  <si>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</si>
  <si>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</si>
  <si>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</si>
  <si>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</si>
  <si>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</si>
  <si>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</si>
  <si>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</si>
  <si>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</si>
  <si>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</si>
  <si>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</si>
  <si>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</si>
  <si>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</si>
  <si>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</si>
  <si>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</si>
  <si>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</si>
  <si>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</si>
  <si>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</si>
  <si>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</si>
  <si>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</si>
  <si>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</si>
  <si>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</si>
  <si>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</si>
  <si>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</si>
  <si>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</si>
  <si>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</si>
  <si>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</si>
  <si>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</si>
  <si>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</si>
  <si>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</si>
  <si>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</si>
  <si>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</si>
  <si>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</si>
  <si>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</si>
  <si>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</si>
  <si>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</si>
  <si>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</si>
  <si>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</si>
  <si>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</si>
  <si>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</si>
  <si>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</si>
  <si>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</si>
  <si>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</si>
  <si>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</si>
  <si>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</si>
  <si>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</si>
  <si>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</si>
  <si>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</si>
  <si>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</si>
  <si>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</si>
  <si>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</si>
  <si>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</si>
  <si>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</si>
  <si>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</si>
  <si>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</si>
  <si>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</si>
  <si>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</si>
  <si>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</si>
  <si>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</si>
  <si>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</si>
  <si>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</si>
  <si>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</si>
  <si>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</si>
  <si>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</si>
  <si>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</si>
  <si>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</si>
  <si>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</si>
  <si>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</si>
  <si>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</si>
  <si>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</si>
  <si>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</si>
  <si>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</si>
  <si>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</si>
  <si>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</si>
  <si>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</si>
  <si>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</si>
  <si>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</si>
  <si>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</si>
  <si>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</si>
  <si>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</si>
  <si>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</si>
  <si>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</si>
  <si>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</si>
  <si>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</si>
  <si>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</si>
  <si>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</si>
  <si>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</si>
  <si>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</si>
  <si>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</si>
  <si>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</si>
  <si>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</si>
  <si>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</si>
  <si>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</si>
  <si>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</si>
  <si>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キミツジュニアバレーボールクラブ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</si>
  <si>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</si>
  <si>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</si>
  <si>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</si>
  <si>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</si>
  <si>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タケダ</t>
    <phoneticPr fontId="2"/>
  </si>
  <si>
    <t>武田</t>
    <rPh sb="0" eb="2">
      <t>タケダ</t>
    </rPh>
    <phoneticPr fontId="2"/>
  </si>
  <si>
    <t>カズヒコ</t>
    <phoneticPr fontId="2"/>
  </si>
  <si>
    <t>和彦</t>
    <rPh sb="0" eb="2">
      <t>カズヒコ</t>
    </rPh>
    <phoneticPr fontId="2"/>
  </si>
  <si>
    <t>シモカワ</t>
    <phoneticPr fontId="2"/>
  </si>
  <si>
    <t>ヒデアキ</t>
    <phoneticPr fontId="2"/>
  </si>
  <si>
    <t>下川</t>
    <rPh sb="0" eb="2">
      <t>シモカワ</t>
    </rPh>
    <phoneticPr fontId="2"/>
  </si>
  <si>
    <t>秀明</t>
    <rPh sb="0" eb="2">
      <t>ヒデアキ</t>
    </rPh>
    <phoneticPr fontId="2"/>
  </si>
  <si>
    <t>ハラダ</t>
    <phoneticPr fontId="2"/>
  </si>
  <si>
    <t>ケンゴ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</si>
  <si>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</si>
  <si>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</si>
  <si>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299</t>
    <phoneticPr fontId="2"/>
  </si>
  <si>
    <t>1144</t>
    <phoneticPr fontId="2"/>
  </si>
  <si>
    <t>君津市東坂田１－１－６－６０６</t>
    <rPh sb="0" eb="3">
      <t>キミツシ</t>
    </rPh>
    <rPh sb="3" eb="4">
      <t>ヒガシ</t>
    </rPh>
    <rPh sb="4" eb="6">
      <t>サカタ</t>
    </rPh>
    <phoneticPr fontId="2"/>
  </si>
  <si>
    <t>君津市東坂田１－１－６－６０６</t>
    <rPh sb="0" eb="3">
      <t>キミツシ</t>
    </rPh>
    <rPh sb="3" eb="6">
      <t>ヒガシサカタ</t>
    </rPh>
    <phoneticPr fontId="2"/>
  </si>
  <si>
    <t>君津市杢師2-15-22</t>
    <phoneticPr fontId="2"/>
  </si>
  <si>
    <t>1163</t>
    <phoneticPr fontId="2"/>
  </si>
  <si>
    <t>1121</t>
    <phoneticPr fontId="2"/>
  </si>
  <si>
    <t>君津市常代2-2-6</t>
    <phoneticPr fontId="2"/>
  </si>
  <si>
    <t>0439</t>
    <phoneticPr fontId="2"/>
  </si>
  <si>
    <t>6510</t>
    <phoneticPr fontId="2"/>
  </si>
  <si>
    <t>4096</t>
    <phoneticPr fontId="2"/>
  </si>
  <si>
    <t>090</t>
    <phoneticPr fontId="2"/>
  </si>
  <si>
    <t>5476</t>
    <phoneticPr fontId="2"/>
  </si>
  <si>
    <t>1278</t>
    <phoneticPr fontId="2"/>
  </si>
  <si>
    <t>55</t>
    <phoneticPr fontId="2"/>
  </si>
  <si>
    <t>1665</t>
    <phoneticPr fontId="2"/>
  </si>
  <si>
    <t>①</t>
    <phoneticPr fontId="2"/>
  </si>
  <si>
    <t>鈴木</t>
    <rPh sb="0" eb="2">
      <t>スズキ</t>
    </rPh>
    <phoneticPr fontId="2"/>
  </si>
  <si>
    <t>唯乃</t>
    <rPh sb="0" eb="1">
      <t>ユイ</t>
    </rPh>
    <rPh sb="1" eb="2">
      <t>ノ</t>
    </rPh>
    <phoneticPr fontId="2"/>
  </si>
  <si>
    <t>スズキ</t>
    <phoneticPr fontId="2"/>
  </si>
  <si>
    <t>ユノ</t>
    <phoneticPr fontId="2"/>
  </si>
  <si>
    <t>請西小学校</t>
    <rPh sb="0" eb="2">
      <t>ジョウザイ</t>
    </rPh>
    <rPh sb="2" eb="5">
      <t>ショウガッコウ</t>
    </rPh>
    <phoneticPr fontId="2"/>
  </si>
  <si>
    <t>マツシタ</t>
    <phoneticPr fontId="2"/>
  </si>
  <si>
    <t>松下</t>
    <rPh sb="0" eb="2">
      <t>マツシタ</t>
    </rPh>
    <phoneticPr fontId="2"/>
  </si>
  <si>
    <t>エナ</t>
    <phoneticPr fontId="2"/>
  </si>
  <si>
    <t>瑛南</t>
    <rPh sb="0" eb="1">
      <t>エイ</t>
    </rPh>
    <rPh sb="1" eb="2">
      <t>ミナミ</t>
    </rPh>
    <phoneticPr fontId="2"/>
  </si>
  <si>
    <t>富津小学校</t>
    <rPh sb="0" eb="5">
      <t>フッツショウガッコウ</t>
    </rPh>
    <phoneticPr fontId="2"/>
  </si>
  <si>
    <t>サトウ</t>
    <phoneticPr fontId="2"/>
  </si>
  <si>
    <t>佐藤</t>
    <rPh sb="0" eb="2">
      <t>サトウ</t>
    </rPh>
    <phoneticPr fontId="2"/>
  </si>
  <si>
    <t>ミソラ</t>
    <phoneticPr fontId="2"/>
  </si>
  <si>
    <t>実昊</t>
    <rPh sb="0" eb="1">
      <t>ミノ</t>
    </rPh>
    <rPh sb="1" eb="2">
      <t>ソラ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</si>
  <si>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</si>
  <si>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クロサワ</t>
    <phoneticPr fontId="2"/>
  </si>
  <si>
    <t>黒澤</t>
    <rPh sb="0" eb="2">
      <t>クロサワ</t>
    </rPh>
    <phoneticPr fontId="2"/>
  </si>
  <si>
    <t>アコ</t>
    <phoneticPr fontId="2"/>
  </si>
  <si>
    <t>杏心</t>
    <rPh sb="0" eb="1">
      <t>アン</t>
    </rPh>
    <rPh sb="1" eb="2">
      <t>ココロ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</si>
  <si>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</si>
  <si>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ヤマグチ</t>
    <phoneticPr fontId="2"/>
  </si>
  <si>
    <t>ハナ</t>
    <phoneticPr fontId="2"/>
  </si>
  <si>
    <t>山口</t>
    <rPh sb="0" eb="2">
      <t>ヤマグチ</t>
    </rPh>
    <phoneticPr fontId="2"/>
  </si>
  <si>
    <t>華</t>
    <rPh sb="0" eb="1">
      <t>ハナ</t>
    </rPh>
    <phoneticPr fontId="2"/>
  </si>
  <si>
    <t>畑沢小学校</t>
    <rPh sb="0" eb="2">
      <t>ハタサワ</t>
    </rPh>
    <rPh sb="2" eb="5">
      <t>ショウガッコウ</t>
    </rPh>
    <phoneticPr fontId="2"/>
  </si>
  <si>
    <t>イトウ</t>
    <phoneticPr fontId="2"/>
  </si>
  <si>
    <t>伊藤</t>
    <rPh sb="0" eb="2">
      <t>イトウ</t>
    </rPh>
    <phoneticPr fontId="2"/>
  </si>
  <si>
    <t>ナツキ</t>
    <phoneticPr fontId="2"/>
  </si>
  <si>
    <t>なつき</t>
    <phoneticPr fontId="2"/>
  </si>
  <si>
    <t>ヨシダ</t>
    <phoneticPr fontId="2"/>
  </si>
  <si>
    <t>吉田</t>
    <rPh sb="0" eb="2">
      <t>ヨシダ</t>
    </rPh>
    <phoneticPr fontId="2"/>
  </si>
  <si>
    <t>ユメ</t>
    <phoneticPr fontId="2"/>
  </si>
  <si>
    <t>結芽</t>
    <rPh sb="0" eb="1">
      <t>ユ</t>
    </rPh>
    <rPh sb="1" eb="2">
      <t>メ</t>
    </rPh>
    <phoneticPr fontId="2"/>
  </si>
  <si>
    <t>マツモト</t>
    <phoneticPr fontId="2"/>
  </si>
  <si>
    <t>松本</t>
    <rPh sb="0" eb="2">
      <t>マツモト</t>
    </rPh>
    <phoneticPr fontId="2"/>
  </si>
  <si>
    <t>ココナ</t>
    <phoneticPr fontId="2"/>
  </si>
  <si>
    <t>心那</t>
    <rPh sb="0" eb="1">
      <t>ココロ</t>
    </rPh>
    <rPh sb="1" eb="2">
      <t>ナ</t>
    </rPh>
    <phoneticPr fontId="2"/>
  </si>
  <si>
    <t>小糸小学校</t>
    <rPh sb="0" eb="5">
      <t>コイトショウガッコウ</t>
    </rPh>
    <phoneticPr fontId="2"/>
  </si>
  <si>
    <t>アユリ</t>
    <phoneticPr fontId="2"/>
  </si>
  <si>
    <t>歩里</t>
    <rPh sb="0" eb="1">
      <t>アル</t>
    </rPh>
    <rPh sb="1" eb="2">
      <t>サト</t>
    </rPh>
    <phoneticPr fontId="2"/>
  </si>
  <si>
    <t>みさき</t>
    <phoneticPr fontId="2"/>
  </si>
  <si>
    <t>日本一パスの上手いチームを目指して基礎の基礎を徹底的に練習中。まだまだ遠い。。</t>
    <rPh sb="0" eb="3">
      <t>ニホンイチ</t>
    </rPh>
    <rPh sb="6" eb="8">
      <t>ウマ</t>
    </rPh>
    <rPh sb="13" eb="15">
      <t>メザ</t>
    </rPh>
    <rPh sb="17" eb="19">
      <t>キソ</t>
    </rPh>
    <rPh sb="20" eb="22">
      <t>キソ</t>
    </rPh>
    <rPh sb="23" eb="26">
      <t>テッテイテキ</t>
    </rPh>
    <rPh sb="27" eb="30">
      <t>レンシュウチュウ</t>
    </rPh>
    <rPh sb="35" eb="36">
      <t>トオ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</si>
</sst>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B49" sqref="B49:B5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0" t="s">
        <v>121</v>
      </c>
      <c r="B2" s="191"/>
      <c r="C2" s="192" t="s">
        <v>132</v>
      </c>
      <c r="D2" s="193"/>
      <c r="E2" s="193"/>
      <c r="F2" s="193"/>
      <c r="G2" s="193"/>
      <c r="H2" s="193"/>
      <c r="I2" s="194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133</v>
      </c>
      <c r="D3" s="198"/>
      <c r="E3" s="198"/>
      <c r="F3" s="198"/>
      <c r="G3" s="198"/>
      <c r="H3" s="198"/>
      <c r="I3" s="199"/>
      <c r="J3" s="59" t="s">
        <v>91</v>
      </c>
      <c r="K3" s="60"/>
      <c r="L3" s="60"/>
      <c r="M3" s="60"/>
      <c r="N3" s="60"/>
      <c r="O3" s="61"/>
      <c r="P3" s="187" t="s">
        <v>134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59" t="s">
        <v>114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433305672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23016</v>
      </c>
      <c r="K5" s="123"/>
      <c r="L5" s="123"/>
      <c r="M5" s="123"/>
      <c r="N5" s="123"/>
      <c r="O5" s="123"/>
      <c r="P5" s="176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7" t="s">
        <v>136</v>
      </c>
      <c r="AF5" s="176"/>
      <c r="AG5" s="176"/>
      <c r="AH5" s="176"/>
      <c r="AI5" s="176"/>
      <c r="AJ5" s="176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5" t="s">
        <v>107</v>
      </c>
      <c r="D6" s="206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12" t="s">
        <v>137</v>
      </c>
      <c r="D7" s="113"/>
      <c r="E7" s="88" t="s">
        <v>139</v>
      </c>
      <c r="F7" s="89"/>
      <c r="G7" s="68">
        <v>505676291</v>
      </c>
      <c r="H7" s="68"/>
      <c r="I7" s="68"/>
      <c r="J7" s="68">
        <v>21051</v>
      </c>
      <c r="K7" s="68"/>
      <c r="L7" s="68"/>
      <c r="M7" s="68"/>
      <c r="N7" s="68"/>
      <c r="O7" s="68"/>
      <c r="P7" s="65" t="s">
        <v>7</v>
      </c>
      <c r="Q7" s="66"/>
      <c r="R7" s="85" t="s">
        <v>149</v>
      </c>
      <c r="S7" s="86"/>
      <c r="T7" s="86"/>
      <c r="U7" s="86"/>
      <c r="V7" s="27" t="s">
        <v>8</v>
      </c>
      <c r="W7" s="83" t="s">
        <v>154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160</v>
      </c>
      <c r="AM7" s="125"/>
      <c r="AN7" s="125"/>
      <c r="AO7" s="125"/>
      <c r="AP7" s="125"/>
      <c r="AQ7" s="125"/>
      <c r="AR7" s="125"/>
      <c r="AS7" s="36" t="s">
        <v>10</v>
      </c>
      <c r="AT7" s="232">
        <v>54</v>
      </c>
    </row>
    <row r="8" spans="1:51" ht="18" customHeight="1">
      <c r="A8" s="75"/>
      <c r="B8" s="76"/>
      <c r="C8" s="115" t="s">
        <v>138</v>
      </c>
      <c r="D8" s="116"/>
      <c r="E8" s="117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153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158</v>
      </c>
      <c r="AL8" s="129"/>
      <c r="AM8" s="129"/>
      <c r="AN8" s="129"/>
      <c r="AO8" s="37" t="s">
        <v>11</v>
      </c>
      <c r="AP8" s="130" t="s">
        <v>159</v>
      </c>
      <c r="AQ8" s="129"/>
      <c r="AR8" s="129"/>
      <c r="AS8" s="131"/>
      <c r="AT8" s="232"/>
    </row>
    <row r="9" spans="1:51" ht="14.45" customHeight="1">
      <c r="A9" s="75" t="s">
        <v>82</v>
      </c>
      <c r="B9" s="76"/>
      <c r="C9" s="112" t="s">
        <v>141</v>
      </c>
      <c r="D9" s="113"/>
      <c r="E9" s="88" t="s">
        <v>142</v>
      </c>
      <c r="F9" s="89"/>
      <c r="G9" s="68">
        <v>523167938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85" t="s">
        <v>149</v>
      </c>
      <c r="S9" s="86"/>
      <c r="T9" s="86"/>
      <c r="U9" s="86"/>
      <c r="V9" s="27" t="s">
        <v>8</v>
      </c>
      <c r="W9" s="83" t="s">
        <v>155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160</v>
      </c>
      <c r="AM9" s="125"/>
      <c r="AN9" s="125"/>
      <c r="AO9" s="125"/>
      <c r="AP9" s="125"/>
      <c r="AQ9" s="125"/>
      <c r="AR9" s="125"/>
      <c r="AS9" s="36" t="s">
        <v>126</v>
      </c>
      <c r="AT9" s="233">
        <v>55</v>
      </c>
    </row>
    <row r="10" spans="1:51" ht="18" customHeight="1">
      <c r="A10" s="75"/>
      <c r="B10" s="76"/>
      <c r="C10" s="115" t="s">
        <v>143</v>
      </c>
      <c r="D10" s="116"/>
      <c r="E10" s="117" t="s">
        <v>144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156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161</v>
      </c>
      <c r="AL10" s="129"/>
      <c r="AM10" s="129"/>
      <c r="AN10" s="129"/>
      <c r="AO10" s="37" t="s">
        <v>127</v>
      </c>
      <c r="AP10" s="130" t="s">
        <v>162</v>
      </c>
      <c r="AQ10" s="129"/>
      <c r="AR10" s="129"/>
      <c r="AS10" s="131"/>
      <c r="AT10" s="233"/>
    </row>
    <row r="11" spans="1:51" ht="14.45" customHeight="1">
      <c r="A11" s="75" t="s">
        <v>83</v>
      </c>
      <c r="B11" s="76"/>
      <c r="C11" s="112" t="s">
        <v>145</v>
      </c>
      <c r="D11" s="113"/>
      <c r="E11" s="88" t="s">
        <v>146</v>
      </c>
      <c r="F11" s="89"/>
      <c r="G11" s="68">
        <v>505675562</v>
      </c>
      <c r="H11" s="68"/>
      <c r="I11" s="68"/>
      <c r="J11" s="68">
        <v>21050</v>
      </c>
      <c r="K11" s="68"/>
      <c r="L11" s="68"/>
      <c r="M11" s="68">
        <v>200776</v>
      </c>
      <c r="N11" s="68"/>
      <c r="O11" s="68"/>
      <c r="P11" s="65" t="s">
        <v>7</v>
      </c>
      <c r="Q11" s="66"/>
      <c r="R11" s="85" t="s">
        <v>149</v>
      </c>
      <c r="S11" s="86"/>
      <c r="T11" s="86"/>
      <c r="U11" s="86"/>
      <c r="V11" s="27" t="s">
        <v>8</v>
      </c>
      <c r="W11" s="83" t="s">
        <v>150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157</v>
      </c>
      <c r="AM11" s="125"/>
      <c r="AN11" s="125"/>
      <c r="AO11" s="125"/>
      <c r="AP11" s="125"/>
      <c r="AQ11" s="125"/>
      <c r="AR11" s="125"/>
      <c r="AS11" s="36" t="s">
        <v>126</v>
      </c>
      <c r="AT11" s="233">
        <v>52</v>
      </c>
    </row>
    <row r="12" spans="1:51" ht="18" customHeight="1">
      <c r="A12" s="75"/>
      <c r="B12" s="76"/>
      <c r="C12" s="115" t="s">
        <v>147</v>
      </c>
      <c r="D12" s="116"/>
      <c r="E12" s="117" t="s">
        <v>148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3" t="s">
        <v>152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28" t="s">
        <v>163</v>
      </c>
      <c r="AL12" s="129"/>
      <c r="AM12" s="129"/>
      <c r="AN12" s="129"/>
      <c r="AO12" s="37" t="s">
        <v>127</v>
      </c>
      <c r="AP12" s="130" t="s">
        <v>164</v>
      </c>
      <c r="AQ12" s="129"/>
      <c r="AR12" s="129"/>
      <c r="AS12" s="131"/>
      <c r="AT12" s="233"/>
    </row>
    <row r="13" spans="1:51" ht="15" customHeight="1">
      <c r="A13" s="75" t="s">
        <v>84</v>
      </c>
      <c r="B13" s="76"/>
      <c r="C13" s="112" t="s">
        <v>145</v>
      </c>
      <c r="D13" s="113"/>
      <c r="E13" s="88" t="s">
        <v>146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34"/>
    </row>
    <row r="14" spans="1:51" ht="18" customHeight="1">
      <c r="A14" s="75"/>
      <c r="B14" s="76"/>
      <c r="C14" s="115" t="s">
        <v>147</v>
      </c>
      <c r="D14" s="116"/>
      <c r="E14" s="117" t="s">
        <v>148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34"/>
    </row>
    <row r="15" spans="1:51" ht="15" customHeight="1">
      <c r="A15" s="122" t="s">
        <v>98</v>
      </c>
      <c r="B15" s="76"/>
      <c r="C15" s="112" t="s">
        <v>145</v>
      </c>
      <c r="D15" s="113"/>
      <c r="E15" s="88" t="s">
        <v>146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149</v>
      </c>
      <c r="S15" s="86"/>
      <c r="T15" s="86"/>
      <c r="U15" s="86"/>
      <c r="V15" s="27" t="s">
        <v>8</v>
      </c>
      <c r="W15" s="83" t="s">
        <v>150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157</v>
      </c>
      <c r="AM15" s="125"/>
      <c r="AN15" s="125"/>
      <c r="AO15" s="125"/>
      <c r="AP15" s="125"/>
      <c r="AQ15" s="125"/>
      <c r="AR15" s="125"/>
      <c r="AS15" s="36" t="s">
        <v>126</v>
      </c>
      <c r="AT15" s="233">
        <v>52</v>
      </c>
    </row>
    <row r="16" spans="1:51" ht="18" customHeight="1">
      <c r="A16" s="75"/>
      <c r="B16" s="76"/>
      <c r="C16" s="115" t="s">
        <v>147</v>
      </c>
      <c r="D16" s="116"/>
      <c r="E16" s="117" t="s">
        <v>148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83" t="s">
        <v>151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28" t="s">
        <v>163</v>
      </c>
      <c r="AL16" s="129"/>
      <c r="AM16" s="129"/>
      <c r="AN16" s="129"/>
      <c r="AO16" s="37" t="s">
        <v>127</v>
      </c>
      <c r="AP16" s="130" t="s">
        <v>164</v>
      </c>
      <c r="AQ16" s="129"/>
      <c r="AR16" s="129"/>
      <c r="AS16" s="131"/>
      <c r="AT16" s="233"/>
    </row>
    <row r="17" spans="1:46">
      <c r="A17" s="75" t="s">
        <v>0</v>
      </c>
      <c r="B17" s="76"/>
      <c r="C17" s="135" t="str">
        <f>IF(P16="","",P16)</f>
        <v>君津市東坂田１－１－６－６０６</v>
      </c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5" t="str">
        <f>IF(AL15="","",AL15&amp;"-"&amp;AK16&amp;"-"&amp;AP16)</f>
        <v>0439-55-1665</v>
      </c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80</v>
      </c>
      <c r="D21" s="54"/>
      <c r="E21" s="54">
        <v>3724</v>
      </c>
      <c r="F21" s="54"/>
      <c r="G21" s="54">
        <v>7221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6" t="s">
        <v>105</v>
      </c>
      <c r="D23" s="137"/>
      <c r="E23" s="138" t="s">
        <v>106</v>
      </c>
      <c r="F23" s="139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2" t="s">
        <v>99</v>
      </c>
      <c r="Q23" s="119"/>
      <c r="R23" s="119"/>
      <c r="S23" s="119"/>
      <c r="T23" s="20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10" t="s">
        <v>165</v>
      </c>
      <c r="C25" s="112" t="s">
        <v>168</v>
      </c>
      <c r="D25" s="113"/>
      <c r="E25" s="88" t="s">
        <v>169</v>
      </c>
      <c r="F25" s="89"/>
      <c r="G25" s="99">
        <v>6</v>
      </c>
      <c r="H25" s="95"/>
      <c r="I25" s="93" t="s">
        <v>170</v>
      </c>
      <c r="J25" s="94"/>
      <c r="K25" s="94"/>
      <c r="L25" s="95"/>
      <c r="M25" s="99">
        <v>522907962</v>
      </c>
      <c r="N25" s="94"/>
      <c r="O25" s="95"/>
      <c r="P25" s="99">
        <v>167</v>
      </c>
      <c r="Q25" s="94"/>
      <c r="R25" s="94"/>
      <c r="S25" s="94"/>
      <c r="T25" s="100"/>
      <c r="U25" s="1"/>
      <c r="V25" s="1"/>
      <c r="W25" s="1"/>
      <c r="X25" s="1"/>
      <c r="Y25" s="102">
        <v>9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166</v>
      </c>
      <c r="D26" s="116"/>
      <c r="E26" s="117" t="s">
        <v>167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171</v>
      </c>
      <c r="D27" s="113"/>
      <c r="E27" s="88" t="s">
        <v>173</v>
      </c>
      <c r="F27" s="89"/>
      <c r="G27" s="99">
        <v>6</v>
      </c>
      <c r="H27" s="95"/>
      <c r="I27" s="93" t="s">
        <v>175</v>
      </c>
      <c r="J27" s="94"/>
      <c r="K27" s="94"/>
      <c r="L27" s="95"/>
      <c r="M27" s="99">
        <v>522669181</v>
      </c>
      <c r="N27" s="94"/>
      <c r="O27" s="95"/>
      <c r="P27" s="99">
        <v>164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172</v>
      </c>
      <c r="D28" s="116"/>
      <c r="E28" s="117" t="s">
        <v>174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176</v>
      </c>
      <c r="D29" s="113"/>
      <c r="E29" s="88" t="s">
        <v>178</v>
      </c>
      <c r="F29" s="89"/>
      <c r="G29" s="99">
        <v>6</v>
      </c>
      <c r="H29" s="95"/>
      <c r="I29" s="93" t="s">
        <v>180</v>
      </c>
      <c r="J29" s="94"/>
      <c r="K29" s="94"/>
      <c r="L29" s="95"/>
      <c r="M29" s="99">
        <v>519652363</v>
      </c>
      <c r="N29" s="94"/>
      <c r="O29" s="95"/>
      <c r="P29" s="99">
        <v>145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177</v>
      </c>
      <c r="D30" s="116"/>
      <c r="E30" s="117" t="s">
        <v>179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181</v>
      </c>
      <c r="D31" s="113"/>
      <c r="E31" s="88" t="s">
        <v>183</v>
      </c>
      <c r="F31" s="89"/>
      <c r="G31" s="99">
        <v>6</v>
      </c>
      <c r="H31" s="95"/>
      <c r="I31" s="93" t="s">
        <v>185</v>
      </c>
      <c r="J31" s="94"/>
      <c r="K31" s="94"/>
      <c r="L31" s="95"/>
      <c r="M31" s="99">
        <v>521718132</v>
      </c>
      <c r="N31" s="94"/>
      <c r="O31" s="95"/>
      <c r="P31" s="99">
        <v>148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182</v>
      </c>
      <c r="D32" s="116"/>
      <c r="E32" s="117" t="s">
        <v>184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186</v>
      </c>
      <c r="D33" s="113"/>
      <c r="E33" s="88" t="s">
        <v>187</v>
      </c>
      <c r="F33" s="89"/>
      <c r="G33" s="99">
        <v>5</v>
      </c>
      <c r="H33" s="95"/>
      <c r="I33" s="93" t="s">
        <v>190</v>
      </c>
      <c r="J33" s="94"/>
      <c r="K33" s="94"/>
      <c r="L33" s="95"/>
      <c r="M33" s="99">
        <v>521903224</v>
      </c>
      <c r="N33" s="94"/>
      <c r="O33" s="95"/>
      <c r="P33" s="99">
        <v>145</v>
      </c>
      <c r="Q33" s="94"/>
      <c r="R33" s="94"/>
      <c r="S33" s="94"/>
      <c r="T33" s="100"/>
      <c r="U33" s="1"/>
      <c r="V33" s="1"/>
      <c r="W33" s="1"/>
      <c r="X33" s="1"/>
      <c r="Y33" s="200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188</v>
      </c>
      <c r="D34" s="116"/>
      <c r="E34" s="117" t="s">
        <v>189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1"/>
      <c r="Z34" s="152"/>
      <c r="AA34" s="152"/>
      <c r="AB34" s="152"/>
      <c r="AC34" s="152"/>
      <c r="AD34" s="152"/>
      <c r="AE34" s="152"/>
      <c r="AF34" s="152"/>
      <c r="AG34" s="18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191</v>
      </c>
      <c r="D35" s="113"/>
      <c r="E35" s="88" t="s">
        <v>193</v>
      </c>
      <c r="F35" s="89"/>
      <c r="G35" s="99">
        <v>5</v>
      </c>
      <c r="H35" s="95"/>
      <c r="I35" s="93" t="s">
        <v>180</v>
      </c>
      <c r="J35" s="94"/>
      <c r="K35" s="94"/>
      <c r="L35" s="95"/>
      <c r="M35" s="99">
        <v>522547403</v>
      </c>
      <c r="N35" s="94"/>
      <c r="O35" s="95"/>
      <c r="P35" s="99">
        <v>150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192</v>
      </c>
      <c r="D36" s="116"/>
      <c r="E36" s="117" t="s">
        <v>194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195</v>
      </c>
      <c r="D37" s="113"/>
      <c r="E37" s="88" t="s">
        <v>197</v>
      </c>
      <c r="F37" s="89"/>
      <c r="G37" s="99">
        <v>4</v>
      </c>
      <c r="H37" s="95"/>
      <c r="I37" s="93" t="s">
        <v>170</v>
      </c>
      <c r="J37" s="94"/>
      <c r="K37" s="94"/>
      <c r="L37" s="95"/>
      <c r="M37" s="99">
        <v>521503127</v>
      </c>
      <c r="N37" s="94"/>
      <c r="O37" s="95"/>
      <c r="P37" s="99">
        <v>140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196</v>
      </c>
      <c r="D38" s="116"/>
      <c r="E38" s="117" t="s">
        <v>198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199</v>
      </c>
      <c r="D39" s="113"/>
      <c r="E39" s="88" t="s">
        <v>201</v>
      </c>
      <c r="F39" s="89"/>
      <c r="G39" s="99">
        <v>4</v>
      </c>
      <c r="H39" s="95"/>
      <c r="I39" s="93" t="s">
        <v>203</v>
      </c>
      <c r="J39" s="94"/>
      <c r="K39" s="94"/>
      <c r="L39" s="95"/>
      <c r="M39" s="99">
        <v>524260317</v>
      </c>
      <c r="N39" s="94"/>
      <c r="O39" s="95"/>
      <c r="P39" s="99">
        <v>140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200</v>
      </c>
      <c r="D40" s="116"/>
      <c r="E40" s="117" t="s">
        <v>202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168</v>
      </c>
      <c r="D41" s="113"/>
      <c r="E41" s="88" t="s">
        <v>204</v>
      </c>
      <c r="F41" s="89"/>
      <c r="G41" s="99">
        <v>4</v>
      </c>
      <c r="H41" s="95"/>
      <c r="I41" s="93" t="s">
        <v>185</v>
      </c>
      <c r="J41" s="94"/>
      <c r="K41" s="94"/>
      <c r="L41" s="95"/>
      <c r="M41" s="99">
        <v>524150069</v>
      </c>
      <c r="N41" s="94"/>
      <c r="O41" s="95"/>
      <c r="P41" s="99">
        <v>142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166</v>
      </c>
      <c r="D42" s="116"/>
      <c r="E42" s="117" t="s">
        <v>205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191</v>
      </c>
      <c r="D43" s="113"/>
      <c r="E43" s="88" t="s">
        <v>206</v>
      </c>
      <c r="F43" s="89"/>
      <c r="G43" s="99">
        <v>3</v>
      </c>
      <c r="H43" s="95"/>
      <c r="I43" s="93" t="s">
        <v>180</v>
      </c>
      <c r="J43" s="94"/>
      <c r="K43" s="94"/>
      <c r="L43" s="95"/>
      <c r="M43" s="99">
        <v>522547410</v>
      </c>
      <c r="N43" s="94"/>
      <c r="O43" s="95"/>
      <c r="P43" s="99">
        <v>135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192</v>
      </c>
      <c r="D44" s="116"/>
      <c r="E44" s="117" t="s">
        <v>206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/>
      <c r="C45" s="112"/>
      <c r="D45" s="113"/>
      <c r="E45" s="88"/>
      <c r="F45" s="89"/>
      <c r="G45" s="99"/>
      <c r="H45" s="95"/>
      <c r="I45" s="93"/>
      <c r="J45" s="94"/>
      <c r="K45" s="94"/>
      <c r="L45" s="95"/>
      <c r="M45" s="99"/>
      <c r="N45" s="94"/>
      <c r="O45" s="95"/>
      <c r="P45" s="99"/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/>
      <c r="D46" s="116"/>
      <c r="E46" s="117"/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/>
      <c r="C47" s="112"/>
      <c r="D47" s="113"/>
      <c r="E47" s="88"/>
      <c r="F47" s="89"/>
      <c r="G47" s="99"/>
      <c r="H47" s="95"/>
      <c r="I47" s="93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3"/>
      <c r="B48" s="154"/>
      <c r="C48" s="155"/>
      <c r="D48" s="156"/>
      <c r="E48" s="157"/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5">
        <v>13</v>
      </c>
      <c r="B49" s="216"/>
      <c r="C49" s="218"/>
      <c r="D49" s="219"/>
      <c r="E49" s="219"/>
      <c r="F49" s="220"/>
      <c r="G49" s="207"/>
      <c r="H49" s="209"/>
      <c r="I49" s="207"/>
      <c r="J49" s="208"/>
      <c r="K49" s="208"/>
      <c r="L49" s="209"/>
      <c r="M49" s="207"/>
      <c r="N49" s="208"/>
      <c r="O49" s="209"/>
      <c r="P49" s="207"/>
      <c r="Q49" s="208"/>
      <c r="R49" s="208"/>
      <c r="S49" s="208"/>
      <c r="T49" s="21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7"/>
      <c r="C50" s="221"/>
      <c r="D50" s="222"/>
      <c r="E50" s="222"/>
      <c r="F50" s="223"/>
      <c r="G50" s="210"/>
      <c r="H50" s="212"/>
      <c r="I50" s="210"/>
      <c r="J50" s="211"/>
      <c r="K50" s="211"/>
      <c r="L50" s="212"/>
      <c r="M50" s="210"/>
      <c r="N50" s="211"/>
      <c r="O50" s="212"/>
      <c r="P50" s="210"/>
      <c r="Q50" s="211"/>
      <c r="R50" s="211"/>
      <c r="S50" s="211"/>
      <c r="T50" s="21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6"/>
      <c r="C51" s="218"/>
      <c r="D51" s="219"/>
      <c r="E51" s="219"/>
      <c r="F51" s="220"/>
      <c r="G51" s="207"/>
      <c r="H51" s="209"/>
      <c r="I51" s="207"/>
      <c r="J51" s="208"/>
      <c r="K51" s="208"/>
      <c r="L51" s="209"/>
      <c r="M51" s="207"/>
      <c r="N51" s="208"/>
      <c r="O51" s="209"/>
      <c r="P51" s="207"/>
      <c r="Q51" s="208"/>
      <c r="R51" s="208"/>
      <c r="S51" s="208"/>
      <c r="T51" s="21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8"/>
      <c r="C52" s="229"/>
      <c r="D52" s="230"/>
      <c r="E52" s="230"/>
      <c r="F52" s="231"/>
      <c r="G52" s="224"/>
      <c r="H52" s="225"/>
      <c r="I52" s="224"/>
      <c r="J52" s="226"/>
      <c r="K52" s="226"/>
      <c r="L52" s="225"/>
      <c r="M52" s="224"/>
      <c r="N52" s="226"/>
      <c r="O52" s="225"/>
      <c r="P52" s="224"/>
      <c r="Q52" s="226"/>
      <c r="R52" s="226"/>
      <c r="S52" s="226"/>
      <c r="T52" s="22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0" t="s">
        <v>102</v>
      </c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1"/>
      <c r="O54" s="141"/>
      <c r="P54" s="141"/>
      <c r="Q54" s="141"/>
      <c r="R54" s="141"/>
      <c r="S54" s="141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 t="s">
        <v>207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35">
        <f>LEN(A55)</f>
        <v>39</v>
      </c>
      <c r="W55" s="236"/>
      <c r="X55" s="236"/>
      <c r="Y55" s="236"/>
      <c r="Z55" s="236"/>
      <c r="AA55" s="236"/>
      <c r="AB55" s="236"/>
      <c r="AC55" s="236"/>
      <c r="AD55" s="236"/>
      <c r="AE55" s="236"/>
      <c r="AF55" s="237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9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武田</v>
      </c>
      <c r="D16" s="13" t="str">
        <f>IF(入力!E8="","",入力!E8)</f>
        <v>和彦</v>
      </c>
      <c r="E16" s="13" t="str">
        <f>IF(入力!C7="","",入力!C7)</f>
        <v>タケダ</v>
      </c>
      <c r="F16" s="13" t="str">
        <f>IF(入力!E7="","",入力!E7)</f>
        <v>カズヒコ</v>
      </c>
      <c r="G16" s="13">
        <f>IF(入力!G7="","",入力!G7)</f>
        <v>505676291</v>
      </c>
      <c r="H16" s="13">
        <f>IF(入力!J7="","",入力!J7)</f>
        <v>21051</v>
      </c>
      <c r="I16" s="13" t="str">
        <f>IF(入力!M7="","",入力!M7)</f>
        <v/>
      </c>
      <c r="J16" s="13"/>
      <c r="K16" s="13"/>
      <c r="L16" s="13">
        <f>IF(入力!AT7="","",入力!AT7)</f>
        <v>54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1163</v>
      </c>
      <c r="T16" s="13" t="str">
        <f>IF(入力!P8="","",入力!P8)</f>
        <v>君津市杢師2-15-22</v>
      </c>
      <c r="U16" s="13" t="str">
        <f>IF(入力!AL7="","",入力!AL7)</f>
        <v>090</v>
      </c>
      <c r="V16" s="13" t="str">
        <f>IF(入力!AK8="","",入力!AK8)</f>
        <v>6510</v>
      </c>
      <c r="W16" s="13" t="str">
        <f>IF(入力!AP8="","",入力!AP8)</f>
        <v>4096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下川</v>
      </c>
      <c r="D17" s="13" t="str">
        <f>IF(入力!E10="","",入力!E10)</f>
        <v>秀明</v>
      </c>
      <c r="E17" s="13" t="str">
        <f>IF(入力!C9="","",入力!C9)</f>
        <v>シモカワ</v>
      </c>
      <c r="F17" s="13" t="str">
        <f>IF(入力!E9="","",入力!E9)</f>
        <v>ヒデアキ</v>
      </c>
      <c r="G17" s="13">
        <f>IF(入力!G9="","",入力!G9)</f>
        <v>523167938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1121</v>
      </c>
      <c r="T17" s="13" t="str">
        <f>IF(入力!P10="","",入力!P10)</f>
        <v>君津市常代2-2-6</v>
      </c>
      <c r="U17" s="13" t="str">
        <f>IF(入力!AL9="","",入力!AL9)</f>
        <v>090</v>
      </c>
      <c r="V17" s="13" t="str">
        <f>IF(入力!AK10="","",入力!AK10)</f>
        <v>5476</v>
      </c>
      <c r="W17" s="13" t="str">
        <f>IF(入力!AP10="","",入力!AP10)</f>
        <v>1278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原田</v>
      </c>
      <c r="D20" s="13" t="str">
        <f>IF(入力!E12="","",入力!E12)</f>
        <v>賢悟</v>
      </c>
      <c r="E20" s="13" t="str">
        <f>IF(入力!C11="","",入力!C11)</f>
        <v>ハラダ</v>
      </c>
      <c r="F20" s="13" t="str">
        <f>IF(入力!E11="","",入力!E11)</f>
        <v>ケンゴ</v>
      </c>
      <c r="G20" s="13">
        <f>IF(入力!G11="","",入力!G11)</f>
        <v>505675562</v>
      </c>
      <c r="H20" s="13">
        <f>IF(入力!J11="","",入力!J11)</f>
        <v>21050</v>
      </c>
      <c r="I20" s="13">
        <f>IF(入力!M11="","",入力!M11)</f>
        <v>200776</v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1144</v>
      </c>
      <c r="T20" s="13" t="str">
        <f>IF(入力!P12="","",入力!P12)</f>
        <v>君津市東坂田１－１－６－６０６</v>
      </c>
      <c r="U20" s="13" t="str">
        <f>IF(入力!AL11="","",入力!AL11)</f>
        <v>0439</v>
      </c>
      <c r="V20" s="13" t="str">
        <f>IF(入力!AK12="","",入力!AK12)</f>
        <v>55</v>
      </c>
      <c r="W20" s="13" t="str">
        <f>IF(入力!AP12="","",入力!AP12)</f>
        <v>1665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52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君津市東坂田１－１－６－６０６</v>
      </c>
      <c r="U22" s="13" t="str">
        <f>IF(入力!AL15="","",入力!AL15)</f>
        <v>0439</v>
      </c>
      <c r="V22" s="13" t="str">
        <f>IF(入力!AK16="","",入力!AK16)</f>
        <v>55</v>
      </c>
      <c r="W22" s="13" t="str">
        <f>IF(入力!AP16="","",入力!AP16)</f>
        <v>1665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唯乃</v>
      </c>
      <c r="E24" s="51" t="str">
        <f>VLOOKUP($B$51,$A$53:$F$352,5)</f>
        <v>スズキ</v>
      </c>
      <c r="F24" s="51" t="str">
        <f>VLOOKUP($B$51,$A$53:$F$352,6)</f>
        <v>ユノ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唯乃</v>
      </c>
      <c r="E53" s="13" t="str">
        <f>IF(入力!C25="","",入力!C25)</f>
        <v>スズキ</v>
      </c>
      <c r="F53" s="13" t="str">
        <f>IF(入力!E25="","",入力!E25)</f>
        <v>ユノ</v>
      </c>
      <c r="G53" s="13">
        <f>IF(入力!M25="","",入力!M25)</f>
        <v>522907962</v>
      </c>
      <c r="H53" s="13" t="str">
        <f>IF(入力!I25="","",入力!I25)</f>
        <v>請西小学校</v>
      </c>
      <c r="I53" s="13">
        <f>IF(入力!G25="","",入力!G25)</f>
        <v>6</v>
      </c>
      <c r="J53" s="13">
        <f>IF(入力!P25="","",入力!P25)</f>
        <v>167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松下</v>
      </c>
      <c r="D54" s="13" t="str">
        <f>IF(入力!E28="","",入力!E28)</f>
        <v>瑛南</v>
      </c>
      <c r="E54" s="13" t="str">
        <f>IF(入力!C27="","",入力!C27)</f>
        <v>マツシタ</v>
      </c>
      <c r="F54" s="13" t="str">
        <f>IF(入力!E27="","",入力!E27)</f>
        <v>エナ</v>
      </c>
      <c r="G54" s="13">
        <f>IF(入力!M27="","",入力!M27)</f>
        <v>522669181</v>
      </c>
      <c r="H54" s="13" t="str">
        <f>IF(入力!I27="","",入力!I27)</f>
        <v>富津小学校</v>
      </c>
      <c r="I54" s="13">
        <f>IF(入力!G27="","",入力!G27)</f>
        <v>6</v>
      </c>
      <c r="J54" s="13">
        <f>IF(入力!P27="","",入力!P27)</f>
        <v>164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佐藤</v>
      </c>
      <c r="D55" s="13" t="str">
        <f>IF(入力!E30="","",入力!E30)</f>
        <v>実昊</v>
      </c>
      <c r="E55" s="13" t="str">
        <f>IF(入力!C29="","",入力!C29)</f>
        <v>サトウ</v>
      </c>
      <c r="F55" s="13" t="str">
        <f>IF(入力!E29="","",入力!E29)</f>
        <v>ミソラ</v>
      </c>
      <c r="G55" s="13">
        <f>IF(入力!M29="","",入力!M29)</f>
        <v>519652363</v>
      </c>
      <c r="H55" s="13" t="str">
        <f>IF(入力!I29="","",入力!I29)</f>
        <v>周西小学校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黒澤</v>
      </c>
      <c r="D56" s="13" t="str">
        <f>IF(入力!E32="","",入力!E32)</f>
        <v>杏心</v>
      </c>
      <c r="E56" s="13" t="str">
        <f>IF(入力!C31="","",入力!C31)</f>
        <v>クロサワ</v>
      </c>
      <c r="F56" s="13" t="str">
        <f>IF(入力!E31="","",入力!E31)</f>
        <v>アコ</v>
      </c>
      <c r="G56" s="13">
        <f>IF(入力!M31="","",入力!M31)</f>
        <v>521718132</v>
      </c>
      <c r="H56" s="13" t="str">
        <f>IF(入力!I31="","",入力!I31)</f>
        <v>周南小学校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山口</v>
      </c>
      <c r="D57" s="13" t="str">
        <f>IF(入力!E34="","",入力!E34)</f>
        <v>華</v>
      </c>
      <c r="E57" s="13" t="str">
        <f>IF(入力!C33="","",入力!C33)</f>
        <v>ヤマグチ</v>
      </c>
      <c r="F57" s="13" t="str">
        <f>IF(入力!E33="","",入力!E33)</f>
        <v>ハナ</v>
      </c>
      <c r="G57" s="13">
        <f>IF(入力!M33="","",入力!M33)</f>
        <v>521903224</v>
      </c>
      <c r="H57" s="13" t="str">
        <f>IF(入力!I33="","",入力!I33)</f>
        <v>畑沢小学校</v>
      </c>
      <c r="I57" s="13">
        <f>IF(入力!G33="","",入力!G33)</f>
        <v>5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伊藤</v>
      </c>
      <c r="D58" s="13" t="str">
        <f>IF(入力!E36="","",入力!E36)</f>
        <v>なつき</v>
      </c>
      <c r="E58" s="13" t="str">
        <f>IF(入力!C35="","",入力!C35)</f>
        <v>イトウ</v>
      </c>
      <c r="F58" s="13" t="str">
        <f>IF(入力!E35="","",入力!E35)</f>
        <v>ナツキ</v>
      </c>
      <c r="G58" s="13">
        <f>IF(入力!M35="","",入力!M35)</f>
        <v>522547403</v>
      </c>
      <c r="H58" s="13" t="str">
        <f>IF(入力!I35="","",入力!I35)</f>
        <v>周西小学校</v>
      </c>
      <c r="I58" s="13">
        <f>IF(入力!G35="","",入力!G35)</f>
        <v>5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吉田</v>
      </c>
      <c r="D59" s="13" t="str">
        <f>IF(入力!E38="","",入力!E38)</f>
        <v>結芽</v>
      </c>
      <c r="E59" s="13" t="str">
        <f>IF(入力!C37="","",入力!C37)</f>
        <v>ヨシダ</v>
      </c>
      <c r="F59" s="13" t="str">
        <f>IF(入力!E37="","",入力!E37)</f>
        <v>ユメ</v>
      </c>
      <c r="G59" s="13">
        <f>IF(入力!M37="","",入力!M37)</f>
        <v>521503127</v>
      </c>
      <c r="H59" s="13" t="str">
        <f>IF(入力!I37="","",入力!I37)</f>
        <v>請西小学校</v>
      </c>
      <c r="I59" s="13">
        <f>IF(入力!G37="","",入力!G37)</f>
        <v>4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松本</v>
      </c>
      <c r="D60" s="13" t="str">
        <f>IF(入力!E40="","",入力!E40)</f>
        <v>心那</v>
      </c>
      <c r="E60" s="13" t="str">
        <f>IF(入力!C39="","",入力!C39)</f>
        <v>マツモト</v>
      </c>
      <c r="F60" s="13" t="str">
        <f>IF(入力!E39="","",入力!E39)</f>
        <v>ココナ</v>
      </c>
      <c r="G60" s="13">
        <f>IF(入力!M39="","",入力!M39)</f>
        <v>524260317</v>
      </c>
      <c r="H60" s="13" t="str">
        <f>IF(入力!I39="","",入力!I39)</f>
        <v>小糸小学校</v>
      </c>
      <c r="I60" s="13">
        <f>IF(入力!G39="","",入力!G39)</f>
        <v>4</v>
      </c>
      <c r="J60" s="13">
        <f>IF(入力!P39="","",入力!P39)</f>
        <v>140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歩里</v>
      </c>
      <c r="E61" s="13" t="str">
        <f>IF(入力!C41="","",入力!C41)</f>
        <v>スズキ</v>
      </c>
      <c r="F61" s="13" t="str">
        <f>IF(入力!E41="","",入力!E41)</f>
        <v>アユリ</v>
      </c>
      <c r="G61" s="13">
        <f>IF(入力!M41="","",入力!M41)</f>
        <v>524150069</v>
      </c>
      <c r="H61" s="13" t="str">
        <f>IF(入力!I41="","",入力!I41)</f>
        <v>周南小学校</v>
      </c>
      <c r="I61" s="13">
        <f>IF(入力!G41="","",入力!G41)</f>
        <v>4</v>
      </c>
      <c r="J61" s="13">
        <f>IF(入力!P41="","",入力!P41)</f>
        <v>142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伊藤</v>
      </c>
      <c r="D62" s="13" t="str">
        <f>IF(入力!E44="","",入力!E44)</f>
        <v>みさき</v>
      </c>
      <c r="E62" s="13" t="str">
        <f>IF(入力!C43="","",入力!C43)</f>
        <v>イトウ</v>
      </c>
      <c r="F62" s="13" t="str">
        <f>IF(入力!E43="","",入力!E43)</f>
        <v>みさき</v>
      </c>
      <c r="G62" s="13">
        <f>IF(入力!M43="","",入力!M43)</f>
        <v>522547410</v>
      </c>
      <c r="H62" s="13" t="str">
        <f>IF(入力!I43="","",入力!I43)</f>
        <v>周西小学校</v>
      </c>
      <c r="I62" s="13">
        <f>IF(入力!G43="","",入力!G43)</f>
        <v>3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2024-05-26T11:46:16Z</dcterms:modified>
</cp:coreProperties>
</file>