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年度\04.関東\"/>
    </mc:Choice>
  </mc:AlternateContent>
  <xr:revisionPtr revIDLastSave="0" documentId="13_ncr:1_{53F4B9A6-DAE9-424F-B9D5-22AB3445A830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<sst xmlns="http://schemas.openxmlformats.org/spreadsheetml/2006/main" count="300" uniqueCount="223">
  <si>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</si>
  <si>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</si>
  <si>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</si>
  <si>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</si>
  <si>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</si>
  <si>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</si>
  <si>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</si>
  <si>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</si>
  <si>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</si>
  <si>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</si>
  <si>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</si>
  <si>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</si>
  <si>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</si>
  <si>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</si>
  <si>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</si>
  <si>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</si>
  <si>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</si>
  <si>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</si>
  <si>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</si>
  <si>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</si>
  <si>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</si>
  <si>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</si>
  <si>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</si>
  <si>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</si>
  <si>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</si>
  <si>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</si>
  <si>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</si>
  <si>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</si>
  <si>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</si>
  <si>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</si>
  <si>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</si>
  <si>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</si>
  <si>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</si>
  <si>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</si>
  <si>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</si>
  <si>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</si>
  <si>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</si>
  <si>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</si>
  <si>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</si>
  <si>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</si>
  <si>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</si>
  <si>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</si>
  <si>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</si>
  <si>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</si>
  <si>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</si>
  <si>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</si>
  <si>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</si>
  <si>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</si>
  <si>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</si>
  <si>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</si>
  <si>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</si>
  <si>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</si>
  <si>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</si>
  <si>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</si>
  <si>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</si>
  <si>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</si>
  <si>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</si>
  <si>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</si>
  <si>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</si>
  <si>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</si>
  <si>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</si>
  <si>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</si>
  <si>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</si>
  <si>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</si>
  <si>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</si>
  <si>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</si>
  <si>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</si>
  <si>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</si>
  <si>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</si>
  <si>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</si>
  <si>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</si>
  <si>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</si>
  <si>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</si>
  <si>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</si>
  <si>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</si>
  <si>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</si>
  <si>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</si>
  <si>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</si>
  <si>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</si>
  <si>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</si>
  <si>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</si>
  <si>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</si>
  <si>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</si>
  <si>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</si>
  <si>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</si>
  <si>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</si>
  <si>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</si>
  <si>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</si>
  <si>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</si>
  <si>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</si>
  <si>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</si>
  <si>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</si>
  <si>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</si>
  <si>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</si>
  <si>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</si>
  <si>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</si>
  <si>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</si>
  <si>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</si>
  <si>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</si>
  <si>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</si>
  <si>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</si>
  <si>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</si>
  <si>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</si>
  <si>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</si>
  <si>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</si>
  <si>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</si>
  <si>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</si>
  <si>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</si>
  <si>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</si>
  <si>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</si>
  <si>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</si>
  <si>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</si>
  <si>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</si>
  <si>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</si>
  <si>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</si>
  <si>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</si>
  <si>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</si>
  <si>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</si>
  <si>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</si>
  <si>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</si>
  <si>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</si>
  <si>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</si>
  <si>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</si>
  <si>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</si>
  <si>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</si>
  <si>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</si>
  <si>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</si>
  <si>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</si>
  <si>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</si>
  <si>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</si>
  <si>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</si>
  <si>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</si>
  <si>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</si>
  <si>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</si>
  <si>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</si>
  <si>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</si>
  <si>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</si>
  <si>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</si>
  <si>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</si>
  <si>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ハラダ</t>
    <phoneticPr fontId="2"/>
  </si>
  <si>
    <t>ケンゴ</t>
    <phoneticPr fontId="2"/>
  </si>
  <si>
    <t>タケダ</t>
    <phoneticPr fontId="2"/>
  </si>
  <si>
    <t>カズヒコ</t>
    <phoneticPr fontId="2"/>
  </si>
  <si>
    <t>シモカワ</t>
    <phoneticPr fontId="2"/>
  </si>
  <si>
    <t>ヒデアキ</t>
    <phoneticPr fontId="2"/>
  </si>
  <si>
    <t>299</t>
    <phoneticPr fontId="2"/>
  </si>
  <si>
    <t>1144</t>
    <phoneticPr fontId="2"/>
  </si>
  <si>
    <t>0439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</si>
  <si>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</si>
  <si>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55</t>
    <phoneticPr fontId="2"/>
  </si>
  <si>
    <t>1665</t>
    <phoneticPr fontId="2"/>
  </si>
  <si>
    <t>1163</t>
    <phoneticPr fontId="2"/>
  </si>
  <si>
    <t>090</t>
    <phoneticPr fontId="2"/>
  </si>
  <si>
    <t>君津市杢師2-15-22</t>
    <phoneticPr fontId="2"/>
  </si>
  <si>
    <t>6510</t>
    <phoneticPr fontId="2"/>
  </si>
  <si>
    <t>4096</t>
    <phoneticPr fontId="2"/>
  </si>
  <si>
    <t>1121</t>
    <phoneticPr fontId="2"/>
  </si>
  <si>
    <t>君津市常代2-2-6</t>
    <phoneticPr fontId="2"/>
  </si>
  <si>
    <t>5476</t>
    <phoneticPr fontId="2"/>
  </si>
  <si>
    <t>1271</t>
    <phoneticPr fontId="2"/>
  </si>
  <si>
    <t>①</t>
    <phoneticPr fontId="2"/>
  </si>
  <si>
    <t>ヤマグチ</t>
    <phoneticPr fontId="2"/>
  </si>
  <si>
    <t>ハナ</t>
    <phoneticPr fontId="2"/>
  </si>
  <si>
    <t>畑沢小学校</t>
    <rPh sb="0" eb="2">
      <t>ハタサワ</t>
    </rPh>
    <rPh sb="2" eb="5">
      <t>ショウガッコウ</t>
    </rPh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</si>
  <si>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</si>
  <si>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</si>
  <si>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イトウ</t>
    <phoneticPr fontId="2"/>
  </si>
  <si>
    <t>ナツキ</t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</si>
  <si>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</si>
  <si>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伊藤</t>
    <rPh sb="0" eb="2">
      <t>イトウ</t>
    </rPh>
    <phoneticPr fontId="2"/>
  </si>
  <si>
    <t>なつき</t>
    <phoneticPr fontId="2"/>
  </si>
  <si>
    <t>サコタ</t>
    <phoneticPr fontId="2"/>
  </si>
  <si>
    <t>ヨウ</t>
    <phoneticPr fontId="2"/>
  </si>
  <si>
    <t>国分寺台小学校</t>
    <rPh sb="0" eb="4">
      <t>コクブンジダイ</t>
    </rPh>
    <rPh sb="4" eb="7">
      <t>ショウガッコウ</t>
    </rPh>
    <phoneticPr fontId="2"/>
  </si>
  <si>
    <t>迫田</t>
    <phoneticPr fontId="2"/>
  </si>
  <si>
    <t>遥</t>
    <phoneticPr fontId="2"/>
  </si>
  <si>
    <t>モチヅキ</t>
    <phoneticPr fontId="2"/>
  </si>
  <si>
    <t>アヤカ</t>
    <phoneticPr fontId="2"/>
  </si>
  <si>
    <t>真舟小学校</t>
    <rPh sb="0" eb="2">
      <t>マフネ</t>
    </rPh>
    <rPh sb="2" eb="5">
      <t>ショウガッコウ</t>
    </rPh>
    <phoneticPr fontId="2"/>
  </si>
  <si>
    <t>望月</t>
    <rPh sb="0" eb="2">
      <t>モチヅキ</t>
    </rPh>
    <phoneticPr fontId="2"/>
  </si>
  <si>
    <t>彩華</t>
    <phoneticPr fontId="2"/>
  </si>
  <si>
    <t>ヨシダ</t>
    <phoneticPr fontId="2"/>
  </si>
  <si>
    <t>ユメ</t>
    <phoneticPr fontId="2"/>
  </si>
  <si>
    <t>請西小学校</t>
    <rPh sb="0" eb="2">
      <t>ジョウザイ</t>
    </rPh>
    <rPh sb="2" eb="5">
      <t>ショウガッコウ</t>
    </rPh>
    <phoneticPr fontId="2"/>
  </si>
  <si>
    <t>吉田</t>
    <rPh sb="0" eb="2">
      <t>ヨシダ</t>
    </rPh>
    <phoneticPr fontId="2"/>
  </si>
  <si>
    <t>結芽</t>
    <rPh sb="0" eb="1">
      <t>ユイ</t>
    </rPh>
    <rPh sb="1" eb="2">
      <t>メ</t>
    </rPh>
    <phoneticPr fontId="2"/>
  </si>
  <si>
    <t>マツモト</t>
    <phoneticPr fontId="2"/>
  </si>
  <si>
    <t>ココナ</t>
    <phoneticPr fontId="2"/>
  </si>
  <si>
    <t>小糸小学校</t>
    <rPh sb="0" eb="5">
      <t>コイトショウガッコウ</t>
    </rPh>
    <phoneticPr fontId="2"/>
  </si>
  <si>
    <t>松本</t>
    <rPh sb="0" eb="2">
      <t>マツモト</t>
    </rPh>
    <phoneticPr fontId="2"/>
  </si>
  <si>
    <t>心那</t>
    <rPh sb="0" eb="1">
      <t>ココロ</t>
    </rPh>
    <rPh sb="1" eb="2">
      <t>ナ</t>
    </rPh>
    <phoneticPr fontId="2"/>
  </si>
  <si>
    <t>ミサキ</t>
    <phoneticPr fontId="2"/>
  </si>
  <si>
    <t>みさき</t>
    <phoneticPr fontId="2"/>
  </si>
  <si>
    <t>スズキ</t>
    <phoneticPr fontId="2"/>
  </si>
  <si>
    <t>アユリ</t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</si>
  <si>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</si>
  <si>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鈴木</t>
    <rPh sb="0" eb="1">
      <t>スズ</t>
    </rPh>
    <rPh sb="1" eb="2">
      <t>キ</t>
    </rPh>
    <phoneticPr fontId="2"/>
  </si>
  <si>
    <t>歩里</t>
    <rPh sb="0" eb="1">
      <t>アル</t>
    </rPh>
    <rPh sb="1" eb="2">
      <t>サト</t>
    </rPh>
    <phoneticPr fontId="2"/>
  </si>
  <si>
    <t>ヒラノ</t>
    <phoneticPr fontId="2"/>
  </si>
  <si>
    <t>シュウカ</t>
    <phoneticPr fontId="2"/>
  </si>
  <si>
    <t>南子安小学校</t>
    <rPh sb="0" eb="3">
      <t>ミナミコヤス</t>
    </rPh>
    <rPh sb="3" eb="6">
      <t>ショウガッコウ</t>
    </rPh>
    <phoneticPr fontId="2"/>
  </si>
  <si>
    <t>平野</t>
    <rPh sb="0" eb="2">
      <t>ヒラノ</t>
    </rPh>
    <phoneticPr fontId="2"/>
  </si>
  <si>
    <t>萩花</t>
    <phoneticPr fontId="2"/>
  </si>
  <si>
    <t>コナツ</t>
    <phoneticPr fontId="2"/>
  </si>
  <si>
    <t>鈴木</t>
    <rPh sb="0" eb="2">
      <t>スズキ</t>
    </rPh>
    <phoneticPr fontId="2"/>
  </si>
  <si>
    <t>こなつ</t>
    <phoneticPr fontId="2"/>
  </si>
  <si>
    <t>カワ</t>
    <phoneticPr fontId="2"/>
  </si>
  <si>
    <t>レミ</t>
    <phoneticPr fontId="2"/>
  </si>
  <si>
    <t>川</t>
    <rPh sb="0" eb="1">
      <t>カワ</t>
    </rPh>
    <phoneticPr fontId="2"/>
  </si>
  <si>
    <t>怜未</t>
    <phoneticPr fontId="2"/>
  </si>
  <si>
    <t>高橋</t>
    <rPh sb="0" eb="2">
      <t>タカハシ</t>
    </rPh>
    <phoneticPr fontId="2"/>
  </si>
  <si>
    <t>悠</t>
    <rPh sb="0" eb="1">
      <t>ハルカ</t>
    </rPh>
    <phoneticPr fontId="2"/>
  </si>
  <si>
    <t>タカハシ</t>
    <phoneticPr fontId="2"/>
  </si>
  <si>
    <t>ハルカ</t>
    <phoneticPr fontId="2"/>
  </si>
  <si>
    <t>キクチ</t>
    <phoneticPr fontId="2"/>
  </si>
  <si>
    <t>ユウ</t>
    <phoneticPr fontId="2"/>
  </si>
  <si>
    <t>菊池</t>
    <rPh sb="0" eb="2">
      <t>キクチ</t>
    </rPh>
    <phoneticPr fontId="2"/>
  </si>
  <si>
    <t>優</t>
    <phoneticPr fontId="2"/>
  </si>
  <si>
    <t>細岡</t>
    <rPh sb="0" eb="2">
      <t>ホソオカ</t>
    </rPh>
    <phoneticPr fontId="2"/>
  </si>
  <si>
    <t>悠杏</t>
    <rPh sb="0" eb="1">
      <t>ユウ</t>
    </rPh>
    <rPh sb="1" eb="2">
      <t>アンズ</t>
    </rPh>
    <phoneticPr fontId="2"/>
  </si>
  <si>
    <t>ホソオカ</t>
    <phoneticPr fontId="2"/>
  </si>
  <si>
    <t>ユア</t>
    <phoneticPr fontId="2"/>
  </si>
  <si>
    <t>日本一パスの上手いチームを目指して、基礎練習を徹底して行ってきた。6年生の頑張りに期待したい。</t>
    <rPh sb="0" eb="3">
      <t>ニホンイチ</t>
    </rPh>
    <rPh sb="6" eb="8">
      <t>ウマ</t>
    </rPh>
    <rPh sb="13" eb="15">
      <t>メザ</t>
    </rPh>
    <rPh sb="18" eb="22">
      <t>キソレンシュウ</t>
    </rPh>
    <rPh sb="23" eb="25">
      <t>テッテイ</t>
    </rPh>
    <rPh sb="27" eb="28">
      <t>オコナ</t>
    </rPh>
    <rPh sb="34" eb="36">
      <t>ネンセイ</t>
    </rPh>
    <rPh sb="37" eb="39">
      <t>ガンバ</t>
    </rPh>
    <rPh sb="41" eb="43">
      <t>キタイ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</si>
</sst>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zoomScaleSheetLayoutView="100" workbookViewId="0">
      <selection activeCell="P53" sqref="P53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1" width="1.625" customWidth="1"/>
    <col min="22" max="22" width="1.375" customWidth="1"/>
    <col min="23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5" customHeight="1">
      <c r="A2" s="110" t="s">
        <v>120</v>
      </c>
      <c r="B2" s="111"/>
      <c r="C2" s="112" t="s">
        <v>129</v>
      </c>
      <c r="D2" s="113"/>
      <c r="E2" s="113"/>
      <c r="F2" s="113"/>
      <c r="G2" s="113"/>
      <c r="H2" s="113"/>
      <c r="I2" s="114"/>
      <c r="J2" s="95" t="s">
        <v>118</v>
      </c>
      <c r="K2" s="204"/>
      <c r="L2" s="204"/>
      <c r="M2" s="204"/>
      <c r="N2" s="204"/>
      <c r="O2" s="205"/>
      <c r="P2" s="95" t="s">
        <v>96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100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15" t="s">
        <v>121</v>
      </c>
      <c r="B3" s="116"/>
      <c r="C3" s="117" t="s">
        <v>128</v>
      </c>
      <c r="D3" s="118"/>
      <c r="E3" s="118"/>
      <c r="F3" s="118"/>
      <c r="G3" s="118"/>
      <c r="H3" s="118"/>
      <c r="I3" s="119"/>
      <c r="J3" s="201" t="s">
        <v>90</v>
      </c>
      <c r="K3" s="202"/>
      <c r="L3" s="202"/>
      <c r="M3" s="202"/>
      <c r="N3" s="202"/>
      <c r="O3" s="203"/>
      <c r="P3" s="97" t="s">
        <v>130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44" t="s">
        <v>113</v>
      </c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3" t="s">
        <v>122</v>
      </c>
      <c r="B4" s="214"/>
      <c r="C4" s="206">
        <v>433305672</v>
      </c>
      <c r="D4" s="207"/>
      <c r="E4" s="207"/>
      <c r="F4" s="207"/>
      <c r="G4" s="207"/>
      <c r="H4" s="207"/>
      <c r="I4" s="208"/>
      <c r="J4" s="217" t="s">
        <v>116</v>
      </c>
      <c r="K4" s="218"/>
      <c r="L4" s="218"/>
      <c r="M4" s="218"/>
      <c r="N4" s="218"/>
      <c r="O4" s="219"/>
      <c r="P4" s="159" t="s">
        <v>93</v>
      </c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4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5" t="s">
        <v>115</v>
      </c>
      <c r="B5" s="216"/>
      <c r="C5" s="209"/>
      <c r="D5" s="210"/>
      <c r="E5" s="210"/>
      <c r="F5" s="210"/>
      <c r="G5" s="210"/>
      <c r="H5" s="210"/>
      <c r="I5" s="211"/>
      <c r="J5" s="182">
        <v>23016</v>
      </c>
      <c r="K5" s="182"/>
      <c r="L5" s="182"/>
      <c r="M5" s="182"/>
      <c r="N5" s="182"/>
      <c r="O5" s="182"/>
      <c r="P5" s="160" t="s">
        <v>131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1" t="s">
        <v>132</v>
      </c>
      <c r="AF5" s="160"/>
      <c r="AG5" s="160"/>
      <c r="AH5" s="160"/>
      <c r="AI5" s="160"/>
      <c r="AJ5" s="160"/>
      <c r="AK5" s="162"/>
      <c r="AL5" s="162"/>
      <c r="AM5" s="162"/>
      <c r="AN5" s="162"/>
      <c r="AO5" s="162"/>
      <c r="AP5" s="162"/>
      <c r="AQ5" s="162"/>
      <c r="AR5" s="162"/>
      <c r="AS5" s="163"/>
      <c r="AT5" s="33"/>
      <c r="AV5" s="22" t="s">
        <v>92</v>
      </c>
      <c r="AW5" t="s">
        <v>117</v>
      </c>
    </row>
    <row r="6" spans="1:51" ht="22.5" customHeight="1">
      <c r="A6" s="73" t="s">
        <v>79</v>
      </c>
      <c r="B6" s="132"/>
      <c r="C6" s="136" t="s">
        <v>106</v>
      </c>
      <c r="D6" s="137"/>
      <c r="E6" s="138" t="s">
        <v>107</v>
      </c>
      <c r="F6" s="139"/>
      <c r="G6" s="183" t="s">
        <v>80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41" t="s">
        <v>94</v>
      </c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3" t="s">
        <v>95</v>
      </c>
      <c r="AL6" s="143"/>
      <c r="AM6" s="143"/>
      <c r="AN6" s="143"/>
      <c r="AO6" s="143"/>
      <c r="AP6" s="143"/>
      <c r="AQ6" s="143"/>
      <c r="AR6" s="143"/>
      <c r="AS6" s="143"/>
      <c r="AT6" s="34" t="s">
        <v>123</v>
      </c>
    </row>
    <row r="7" spans="1:51" ht="13.5" customHeight="1">
      <c r="A7" s="73"/>
      <c r="B7" s="132"/>
      <c r="C7" s="76" t="s">
        <v>139</v>
      </c>
      <c r="D7" s="77"/>
      <c r="E7" s="78" t="s">
        <v>140</v>
      </c>
      <c r="F7" s="79"/>
      <c r="G7" s="184">
        <v>505675562</v>
      </c>
      <c r="H7" s="184"/>
      <c r="I7" s="184"/>
      <c r="J7" s="184">
        <v>21050</v>
      </c>
      <c r="K7" s="184"/>
      <c r="L7" s="184"/>
      <c r="M7" s="184">
        <v>20076</v>
      </c>
      <c r="N7" s="184"/>
      <c r="O7" s="184"/>
      <c r="P7" s="164" t="s">
        <v>7</v>
      </c>
      <c r="Q7" s="165"/>
      <c r="R7" s="134" t="s">
        <v>145</v>
      </c>
      <c r="S7" s="135"/>
      <c r="T7" s="135"/>
      <c r="U7" s="135"/>
      <c r="V7" s="27" t="s">
        <v>8</v>
      </c>
      <c r="W7" s="124" t="s">
        <v>146</v>
      </c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35" t="s">
        <v>9</v>
      </c>
      <c r="AL7" s="59" t="s">
        <v>147</v>
      </c>
      <c r="AM7" s="60"/>
      <c r="AN7" s="60"/>
      <c r="AO7" s="60"/>
      <c r="AP7" s="60"/>
      <c r="AQ7" s="60"/>
      <c r="AR7" s="60"/>
      <c r="AS7" s="36" t="s">
        <v>10</v>
      </c>
      <c r="AT7" s="53">
        <v>53</v>
      </c>
    </row>
    <row r="8" spans="1:51" ht="18" customHeight="1">
      <c r="A8" s="73"/>
      <c r="B8" s="132"/>
      <c r="C8" s="106" t="s">
        <v>133</v>
      </c>
      <c r="D8" s="107"/>
      <c r="E8" s="108" t="s">
        <v>134</v>
      </c>
      <c r="F8" s="109"/>
      <c r="G8" s="184"/>
      <c r="H8" s="184"/>
      <c r="I8" s="184"/>
      <c r="J8" s="184"/>
      <c r="K8" s="184"/>
      <c r="L8" s="184"/>
      <c r="M8" s="184"/>
      <c r="N8" s="184"/>
      <c r="O8" s="184"/>
      <c r="P8" s="127" t="s">
        <v>148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61" t="s">
        <v>149</v>
      </c>
      <c r="AL8" s="62"/>
      <c r="AM8" s="62"/>
      <c r="AN8" s="62"/>
      <c r="AO8" s="37" t="s">
        <v>8</v>
      </c>
      <c r="AP8" s="63" t="s">
        <v>150</v>
      </c>
      <c r="AQ8" s="62"/>
      <c r="AR8" s="62"/>
      <c r="AS8" s="64"/>
      <c r="AT8" s="53"/>
    </row>
    <row r="9" spans="1:51" ht="14.45" customHeight="1">
      <c r="A9" s="73" t="s">
        <v>81</v>
      </c>
      <c r="B9" s="132"/>
      <c r="C9" s="76" t="s">
        <v>141</v>
      </c>
      <c r="D9" s="77"/>
      <c r="E9" s="78" t="s">
        <v>142</v>
      </c>
      <c r="F9" s="79"/>
      <c r="G9" s="184">
        <v>505676291</v>
      </c>
      <c r="H9" s="184"/>
      <c r="I9" s="184"/>
      <c r="J9" s="184">
        <v>21051</v>
      </c>
      <c r="K9" s="184"/>
      <c r="L9" s="184"/>
      <c r="M9" s="184"/>
      <c r="N9" s="184"/>
      <c r="O9" s="184"/>
      <c r="P9" s="164" t="s">
        <v>7</v>
      </c>
      <c r="Q9" s="165"/>
      <c r="R9" s="134" t="s">
        <v>145</v>
      </c>
      <c r="S9" s="135"/>
      <c r="T9" s="135"/>
      <c r="U9" s="135"/>
      <c r="V9" s="27" t="s">
        <v>8</v>
      </c>
      <c r="W9" s="124" t="s">
        <v>151</v>
      </c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6"/>
      <c r="AK9" s="35" t="s">
        <v>9</v>
      </c>
      <c r="AL9" s="59" t="s">
        <v>152</v>
      </c>
      <c r="AM9" s="60"/>
      <c r="AN9" s="60"/>
      <c r="AO9" s="60"/>
      <c r="AP9" s="60"/>
      <c r="AQ9" s="60"/>
      <c r="AR9" s="60"/>
      <c r="AS9" s="36" t="s">
        <v>10</v>
      </c>
      <c r="AT9" s="54">
        <v>55</v>
      </c>
    </row>
    <row r="10" spans="1:51" ht="18" customHeight="1">
      <c r="A10" s="73"/>
      <c r="B10" s="132"/>
      <c r="C10" s="106" t="s">
        <v>135</v>
      </c>
      <c r="D10" s="107"/>
      <c r="E10" s="108" t="s">
        <v>136</v>
      </c>
      <c r="F10" s="109"/>
      <c r="G10" s="184"/>
      <c r="H10" s="184"/>
      <c r="I10" s="184"/>
      <c r="J10" s="184"/>
      <c r="K10" s="184"/>
      <c r="L10" s="184"/>
      <c r="M10" s="184"/>
      <c r="N10" s="184"/>
      <c r="O10" s="184"/>
      <c r="P10" s="140" t="s">
        <v>153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9"/>
      <c r="AK10" s="61" t="s">
        <v>154</v>
      </c>
      <c r="AL10" s="62"/>
      <c r="AM10" s="62"/>
      <c r="AN10" s="62"/>
      <c r="AO10" s="37" t="s">
        <v>8</v>
      </c>
      <c r="AP10" s="63" t="s">
        <v>155</v>
      </c>
      <c r="AQ10" s="62"/>
      <c r="AR10" s="62"/>
      <c r="AS10" s="64"/>
      <c r="AT10" s="54"/>
    </row>
    <row r="11" spans="1:51" ht="14.45" customHeight="1">
      <c r="A11" s="73" t="s">
        <v>82</v>
      </c>
      <c r="B11" s="132"/>
      <c r="C11" s="76" t="s">
        <v>143</v>
      </c>
      <c r="D11" s="77"/>
      <c r="E11" s="78" t="s">
        <v>144</v>
      </c>
      <c r="F11" s="79"/>
      <c r="G11" s="184">
        <v>523167938</v>
      </c>
      <c r="H11" s="184"/>
      <c r="I11" s="184"/>
      <c r="J11" s="184"/>
      <c r="K11" s="184"/>
      <c r="L11" s="184"/>
      <c r="M11" s="184"/>
      <c r="N11" s="184"/>
      <c r="O11" s="184"/>
      <c r="P11" s="164" t="s">
        <v>7</v>
      </c>
      <c r="Q11" s="165"/>
      <c r="R11" s="134" t="s">
        <v>145</v>
      </c>
      <c r="S11" s="135"/>
      <c r="T11" s="135"/>
      <c r="U11" s="135"/>
      <c r="V11" s="27" t="s">
        <v>8</v>
      </c>
      <c r="W11" s="124" t="s">
        <v>156</v>
      </c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6"/>
      <c r="AK11" s="35" t="s">
        <v>9</v>
      </c>
      <c r="AL11" s="59" t="s">
        <v>152</v>
      </c>
      <c r="AM11" s="60"/>
      <c r="AN11" s="60"/>
      <c r="AO11" s="60"/>
      <c r="AP11" s="60"/>
      <c r="AQ11" s="60"/>
      <c r="AR11" s="60"/>
      <c r="AS11" s="36" t="s">
        <v>10</v>
      </c>
      <c r="AT11" s="54">
        <v>57</v>
      </c>
    </row>
    <row r="12" spans="1:51" ht="18" customHeight="1">
      <c r="A12" s="73"/>
      <c r="B12" s="132"/>
      <c r="C12" s="106" t="s">
        <v>137</v>
      </c>
      <c r="D12" s="107"/>
      <c r="E12" s="108" t="s">
        <v>138</v>
      </c>
      <c r="F12" s="109"/>
      <c r="G12" s="184"/>
      <c r="H12" s="184"/>
      <c r="I12" s="184"/>
      <c r="J12" s="184"/>
      <c r="K12" s="184"/>
      <c r="L12" s="184"/>
      <c r="M12" s="184"/>
      <c r="N12" s="184"/>
      <c r="O12" s="184"/>
      <c r="P12" s="140" t="s">
        <v>157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9"/>
      <c r="AK12" s="61" t="s">
        <v>158</v>
      </c>
      <c r="AL12" s="62"/>
      <c r="AM12" s="62"/>
      <c r="AN12" s="62"/>
      <c r="AO12" s="37" t="s">
        <v>8</v>
      </c>
      <c r="AP12" s="63" t="s">
        <v>159</v>
      </c>
      <c r="AQ12" s="62"/>
      <c r="AR12" s="62"/>
      <c r="AS12" s="64"/>
      <c r="AT12" s="54"/>
    </row>
    <row r="13" spans="1:51" ht="15" customHeight="1">
      <c r="A13" s="73" t="s">
        <v>83</v>
      </c>
      <c r="B13" s="132"/>
      <c r="C13" s="76" t="s">
        <v>139</v>
      </c>
      <c r="D13" s="77"/>
      <c r="E13" s="78" t="s">
        <v>140</v>
      </c>
      <c r="F13" s="79"/>
      <c r="G13" s="187"/>
      <c r="H13" s="187"/>
      <c r="I13" s="187"/>
      <c r="J13" s="187"/>
      <c r="K13" s="187"/>
      <c r="L13" s="187"/>
      <c r="M13" s="187"/>
      <c r="N13" s="187"/>
      <c r="O13" s="187"/>
      <c r="P13" s="24"/>
      <c r="Q13" s="25"/>
      <c r="R13" s="153"/>
      <c r="S13" s="153"/>
      <c r="T13" s="153"/>
      <c r="U13" s="153"/>
      <c r="V13" s="26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8"/>
      <c r="AK13" s="38"/>
      <c r="AL13" s="146"/>
      <c r="AM13" s="146"/>
      <c r="AN13" s="146"/>
      <c r="AO13" s="146"/>
      <c r="AP13" s="146"/>
      <c r="AQ13" s="146"/>
      <c r="AR13" s="146"/>
      <c r="AS13" s="39"/>
      <c r="AT13" s="55"/>
    </row>
    <row r="14" spans="1:51" ht="18" customHeight="1">
      <c r="A14" s="73"/>
      <c r="B14" s="132"/>
      <c r="C14" s="106" t="s">
        <v>133</v>
      </c>
      <c r="D14" s="107"/>
      <c r="E14" s="108" t="s">
        <v>134</v>
      </c>
      <c r="F14" s="109"/>
      <c r="G14" s="187"/>
      <c r="H14" s="187"/>
      <c r="I14" s="187"/>
      <c r="J14" s="187"/>
      <c r="K14" s="187"/>
      <c r="L14" s="187"/>
      <c r="M14" s="187"/>
      <c r="N14" s="187"/>
      <c r="O14" s="187"/>
      <c r="P14" s="147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9"/>
      <c r="AK14" s="150"/>
      <c r="AL14" s="151"/>
      <c r="AM14" s="151"/>
      <c r="AN14" s="151"/>
      <c r="AO14" s="40"/>
      <c r="AP14" s="151"/>
      <c r="AQ14" s="151"/>
      <c r="AR14" s="151"/>
      <c r="AS14" s="152"/>
      <c r="AT14" s="55"/>
    </row>
    <row r="15" spans="1:51" ht="15" customHeight="1">
      <c r="A15" s="188" t="s">
        <v>97</v>
      </c>
      <c r="B15" s="132"/>
      <c r="C15" s="76" t="s">
        <v>139</v>
      </c>
      <c r="D15" s="77"/>
      <c r="E15" s="78" t="s">
        <v>140</v>
      </c>
      <c r="F15" s="79"/>
      <c r="G15" s="187"/>
      <c r="H15" s="187"/>
      <c r="I15" s="187"/>
      <c r="J15" s="187"/>
      <c r="K15" s="187"/>
      <c r="L15" s="187"/>
      <c r="M15" s="187"/>
      <c r="N15" s="187"/>
      <c r="O15" s="187"/>
      <c r="P15" s="164" t="s">
        <v>7</v>
      </c>
      <c r="Q15" s="165"/>
      <c r="R15" s="134" t="s">
        <v>145</v>
      </c>
      <c r="S15" s="135"/>
      <c r="T15" s="135"/>
      <c r="U15" s="135"/>
      <c r="V15" s="27" t="s">
        <v>8</v>
      </c>
      <c r="W15" s="124" t="s">
        <v>146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6"/>
      <c r="AK15" s="35" t="s">
        <v>9</v>
      </c>
      <c r="AL15" s="59" t="s">
        <v>147</v>
      </c>
      <c r="AM15" s="60"/>
      <c r="AN15" s="60"/>
      <c r="AO15" s="60"/>
      <c r="AP15" s="60"/>
      <c r="AQ15" s="60"/>
      <c r="AR15" s="60"/>
      <c r="AS15" s="36" t="s">
        <v>10</v>
      </c>
      <c r="AT15" s="54">
        <v>53</v>
      </c>
    </row>
    <row r="16" spans="1:51" ht="18" customHeight="1">
      <c r="A16" s="73"/>
      <c r="B16" s="132"/>
      <c r="C16" s="106" t="s">
        <v>133</v>
      </c>
      <c r="D16" s="107"/>
      <c r="E16" s="108" t="s">
        <v>134</v>
      </c>
      <c r="F16" s="109"/>
      <c r="G16" s="187"/>
      <c r="H16" s="187"/>
      <c r="I16" s="187"/>
      <c r="J16" s="187"/>
      <c r="K16" s="187"/>
      <c r="L16" s="187"/>
      <c r="M16" s="187"/>
      <c r="N16" s="187"/>
      <c r="O16" s="187"/>
      <c r="P16" s="127" t="s">
        <v>148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9"/>
      <c r="AK16" s="61" t="s">
        <v>149</v>
      </c>
      <c r="AL16" s="62"/>
      <c r="AM16" s="62"/>
      <c r="AN16" s="62"/>
      <c r="AO16" s="37" t="s">
        <v>8</v>
      </c>
      <c r="AP16" s="63" t="s">
        <v>150</v>
      </c>
      <c r="AQ16" s="62"/>
      <c r="AR16" s="62"/>
      <c r="AS16" s="64"/>
      <c r="AT16" s="54"/>
    </row>
    <row r="17" spans="1:46">
      <c r="A17" s="73" t="s">
        <v>0</v>
      </c>
      <c r="B17" s="132"/>
      <c r="C17" s="176" t="str">
        <f>IF(P16="","",P16)</f>
        <v>君津市東坂田１－１－６－６０６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32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32"/>
      <c r="C19" s="176" t="str">
        <f>IF(AL15="","",AL15&amp;"-"&amp;AK16&amp;"-"&amp;AP16)</f>
        <v>0439-55-1665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32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84</v>
      </c>
      <c r="B21" s="132"/>
      <c r="C21" s="197">
        <v>80</v>
      </c>
      <c r="D21" s="189"/>
      <c r="E21" s="189">
        <v>3724</v>
      </c>
      <c r="F21" s="189"/>
      <c r="G21" s="189">
        <v>7221</v>
      </c>
      <c r="H21" s="18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12"/>
      <c r="C22" s="198"/>
      <c r="D22" s="190"/>
      <c r="E22" s="190"/>
      <c r="F22" s="190"/>
      <c r="G22" s="190"/>
      <c r="H22" s="19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5" t="s">
        <v>126</v>
      </c>
      <c r="B23" s="130" t="s">
        <v>85</v>
      </c>
      <c r="C23" s="177" t="s">
        <v>104</v>
      </c>
      <c r="D23" s="178"/>
      <c r="E23" s="179" t="s">
        <v>105</v>
      </c>
      <c r="F23" s="180"/>
      <c r="G23" s="130" t="s">
        <v>86</v>
      </c>
      <c r="H23" s="130"/>
      <c r="I23" s="130" t="s">
        <v>87</v>
      </c>
      <c r="J23" s="130"/>
      <c r="K23" s="130"/>
      <c r="L23" s="130"/>
      <c r="M23" s="130" t="s">
        <v>88</v>
      </c>
      <c r="N23" s="130"/>
      <c r="O23" s="130"/>
      <c r="P23" s="99" t="s">
        <v>98</v>
      </c>
      <c r="Q23" s="130"/>
      <c r="R23" s="130"/>
      <c r="S23" s="130"/>
      <c r="T23" s="13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6"/>
      <c r="B24" s="132"/>
      <c r="C24" s="170" t="s">
        <v>102</v>
      </c>
      <c r="D24" s="171"/>
      <c r="E24" s="172" t="s">
        <v>103</v>
      </c>
      <c r="F24" s="173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3"/>
      <c r="U24" s="1"/>
      <c r="V24" s="1"/>
      <c r="W24" s="1"/>
      <c r="X24" s="1"/>
      <c r="Y24" s="120" t="s">
        <v>99</v>
      </c>
      <c r="Z24" s="96"/>
      <c r="AA24" s="96"/>
      <c r="AB24" s="96"/>
      <c r="AC24" s="96"/>
      <c r="AD24" s="96"/>
      <c r="AE24" s="96"/>
      <c r="AF24" s="96"/>
      <c r="AG24" s="12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81" t="s">
        <v>160</v>
      </c>
      <c r="C25" s="76" t="s">
        <v>161</v>
      </c>
      <c r="D25" s="77"/>
      <c r="E25" s="78" t="s">
        <v>162</v>
      </c>
      <c r="F25" s="79"/>
      <c r="G25" s="65">
        <v>6</v>
      </c>
      <c r="H25" s="67"/>
      <c r="I25" s="86" t="s">
        <v>163</v>
      </c>
      <c r="J25" s="66"/>
      <c r="K25" s="66"/>
      <c r="L25" s="67"/>
      <c r="M25" s="65">
        <v>521903224</v>
      </c>
      <c r="N25" s="66"/>
      <c r="O25" s="67"/>
      <c r="P25" s="65">
        <v>155</v>
      </c>
      <c r="Q25" s="66"/>
      <c r="R25" s="66"/>
      <c r="S25" s="66"/>
      <c r="T25" s="71"/>
      <c r="U25" s="1"/>
      <c r="V25" s="1"/>
      <c r="W25" s="1"/>
      <c r="X25" s="1"/>
      <c r="Y25" s="191">
        <v>13</v>
      </c>
      <c r="Z25" s="192"/>
      <c r="AA25" s="192"/>
      <c r="AB25" s="192"/>
      <c r="AC25" s="192"/>
      <c r="AD25" s="192"/>
      <c r="AE25" s="192"/>
      <c r="AF25" s="192"/>
      <c r="AG25" s="19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75"/>
      <c r="C26" s="106" t="s">
        <v>164</v>
      </c>
      <c r="D26" s="107"/>
      <c r="E26" s="108" t="s">
        <v>165</v>
      </c>
      <c r="F26" s="109"/>
      <c r="G26" s="100"/>
      <c r="H26" s="101"/>
      <c r="I26" s="100"/>
      <c r="J26" s="102"/>
      <c r="K26" s="102"/>
      <c r="L26" s="101"/>
      <c r="M26" s="100"/>
      <c r="N26" s="102"/>
      <c r="O26" s="101"/>
      <c r="P26" s="100"/>
      <c r="Q26" s="102"/>
      <c r="R26" s="102"/>
      <c r="S26" s="102"/>
      <c r="T26" s="103"/>
      <c r="U26" s="1"/>
      <c r="V26" s="1"/>
      <c r="W26" s="1"/>
      <c r="X26" s="1"/>
      <c r="Y26" s="194"/>
      <c r="Z26" s="195"/>
      <c r="AA26" s="195"/>
      <c r="AB26" s="195"/>
      <c r="AC26" s="195"/>
      <c r="AD26" s="195"/>
      <c r="AE26" s="195"/>
      <c r="AF26" s="195"/>
      <c r="AG26" s="19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74">
        <v>2</v>
      </c>
      <c r="C27" s="76" t="s">
        <v>166</v>
      </c>
      <c r="D27" s="77"/>
      <c r="E27" s="78" t="s">
        <v>167</v>
      </c>
      <c r="F27" s="79"/>
      <c r="G27" s="65">
        <v>6</v>
      </c>
      <c r="H27" s="67"/>
      <c r="I27" s="86" t="s">
        <v>168</v>
      </c>
      <c r="J27" s="66"/>
      <c r="K27" s="66"/>
      <c r="L27" s="67"/>
      <c r="M27" s="65">
        <v>522547403</v>
      </c>
      <c r="N27" s="66"/>
      <c r="O27" s="67"/>
      <c r="P27" s="65">
        <v>157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75"/>
      <c r="C28" s="106" t="s">
        <v>169</v>
      </c>
      <c r="D28" s="107"/>
      <c r="E28" s="108" t="s">
        <v>170</v>
      </c>
      <c r="F28" s="109"/>
      <c r="G28" s="100"/>
      <c r="H28" s="101"/>
      <c r="I28" s="100"/>
      <c r="J28" s="102"/>
      <c r="K28" s="102"/>
      <c r="L28" s="101"/>
      <c r="M28" s="100"/>
      <c r="N28" s="102"/>
      <c r="O28" s="101"/>
      <c r="P28" s="100"/>
      <c r="Q28" s="102"/>
      <c r="R28" s="102"/>
      <c r="S28" s="102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74">
        <v>3</v>
      </c>
      <c r="C29" s="76" t="s">
        <v>171</v>
      </c>
      <c r="D29" s="77"/>
      <c r="E29" s="78" t="s">
        <v>172</v>
      </c>
      <c r="F29" s="79"/>
      <c r="G29" s="65">
        <v>6</v>
      </c>
      <c r="H29" s="67"/>
      <c r="I29" s="86" t="s">
        <v>173</v>
      </c>
      <c r="J29" s="66"/>
      <c r="K29" s="66"/>
      <c r="L29" s="67"/>
      <c r="M29" s="65">
        <v>520857917</v>
      </c>
      <c r="N29" s="66"/>
      <c r="O29" s="67"/>
      <c r="P29" s="65">
        <v>146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75"/>
      <c r="C30" s="106" t="s">
        <v>174</v>
      </c>
      <c r="D30" s="107"/>
      <c r="E30" s="108" t="s">
        <v>175</v>
      </c>
      <c r="F30" s="109"/>
      <c r="G30" s="100"/>
      <c r="H30" s="101"/>
      <c r="I30" s="100"/>
      <c r="J30" s="102"/>
      <c r="K30" s="102"/>
      <c r="L30" s="101"/>
      <c r="M30" s="100"/>
      <c r="N30" s="102"/>
      <c r="O30" s="101"/>
      <c r="P30" s="100"/>
      <c r="Q30" s="102"/>
      <c r="R30" s="102"/>
      <c r="S30" s="102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74">
        <v>4</v>
      </c>
      <c r="C31" s="76" t="s">
        <v>176</v>
      </c>
      <c r="D31" s="77"/>
      <c r="E31" s="78" t="s">
        <v>177</v>
      </c>
      <c r="F31" s="79"/>
      <c r="G31" s="65">
        <v>6</v>
      </c>
      <c r="H31" s="67"/>
      <c r="I31" s="86" t="s">
        <v>178</v>
      </c>
      <c r="J31" s="66"/>
      <c r="K31" s="66"/>
      <c r="L31" s="67"/>
      <c r="M31" s="65">
        <v>525605452</v>
      </c>
      <c r="N31" s="66"/>
      <c r="O31" s="67"/>
      <c r="P31" s="65">
        <v>150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75"/>
      <c r="C32" s="106" t="s">
        <v>179</v>
      </c>
      <c r="D32" s="107"/>
      <c r="E32" s="108" t="s">
        <v>180</v>
      </c>
      <c r="F32" s="109"/>
      <c r="G32" s="100"/>
      <c r="H32" s="101"/>
      <c r="I32" s="100"/>
      <c r="J32" s="102"/>
      <c r="K32" s="102"/>
      <c r="L32" s="101"/>
      <c r="M32" s="100"/>
      <c r="N32" s="102"/>
      <c r="O32" s="101"/>
      <c r="P32" s="100"/>
      <c r="Q32" s="102"/>
      <c r="R32" s="102"/>
      <c r="S32" s="102"/>
      <c r="T32" s="103"/>
      <c r="U32" s="1"/>
      <c r="V32" s="1"/>
      <c r="W32" s="1"/>
      <c r="X32" s="1"/>
      <c r="Y32" s="120" t="s">
        <v>125</v>
      </c>
      <c r="Z32" s="96"/>
      <c r="AA32" s="96"/>
      <c r="AB32" s="96"/>
      <c r="AC32" s="96"/>
      <c r="AD32" s="96"/>
      <c r="AE32" s="96"/>
      <c r="AF32" s="96"/>
      <c r="AG32" s="12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74">
        <v>5</v>
      </c>
      <c r="C33" s="76" t="s">
        <v>181</v>
      </c>
      <c r="D33" s="77"/>
      <c r="E33" s="78" t="s">
        <v>182</v>
      </c>
      <c r="F33" s="79"/>
      <c r="G33" s="65">
        <v>5</v>
      </c>
      <c r="H33" s="67"/>
      <c r="I33" s="86" t="s">
        <v>183</v>
      </c>
      <c r="J33" s="66"/>
      <c r="K33" s="66"/>
      <c r="L33" s="67"/>
      <c r="M33" s="65">
        <v>521503127</v>
      </c>
      <c r="N33" s="66"/>
      <c r="O33" s="67"/>
      <c r="P33" s="65">
        <v>147</v>
      </c>
      <c r="Q33" s="66"/>
      <c r="R33" s="66"/>
      <c r="S33" s="66"/>
      <c r="T33" s="71"/>
      <c r="U33" s="1"/>
      <c r="V33" s="1"/>
      <c r="W33" s="1"/>
      <c r="X33" s="1"/>
      <c r="Y33" s="122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75"/>
      <c r="C34" s="106" t="s">
        <v>184</v>
      </c>
      <c r="D34" s="107"/>
      <c r="E34" s="108" t="s">
        <v>185</v>
      </c>
      <c r="F34" s="109"/>
      <c r="G34" s="100"/>
      <c r="H34" s="101"/>
      <c r="I34" s="100"/>
      <c r="J34" s="102"/>
      <c r="K34" s="102"/>
      <c r="L34" s="101"/>
      <c r="M34" s="100"/>
      <c r="N34" s="102"/>
      <c r="O34" s="101"/>
      <c r="P34" s="100"/>
      <c r="Q34" s="102"/>
      <c r="R34" s="102"/>
      <c r="S34" s="102"/>
      <c r="T34" s="103"/>
      <c r="U34" s="1"/>
      <c r="V34" s="1"/>
      <c r="W34" s="1"/>
      <c r="X34" s="1"/>
      <c r="Y34" s="123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74">
        <v>6</v>
      </c>
      <c r="C35" s="76" t="s">
        <v>186</v>
      </c>
      <c r="D35" s="77"/>
      <c r="E35" s="78" t="s">
        <v>187</v>
      </c>
      <c r="F35" s="79"/>
      <c r="G35" s="65">
        <v>5</v>
      </c>
      <c r="H35" s="67"/>
      <c r="I35" s="86" t="s">
        <v>188</v>
      </c>
      <c r="J35" s="66"/>
      <c r="K35" s="66"/>
      <c r="L35" s="67"/>
      <c r="M35" s="65">
        <v>524260317</v>
      </c>
      <c r="N35" s="66"/>
      <c r="O35" s="67"/>
      <c r="P35" s="65">
        <v>145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75"/>
      <c r="C36" s="106" t="s">
        <v>189</v>
      </c>
      <c r="D36" s="107"/>
      <c r="E36" s="108" t="s">
        <v>190</v>
      </c>
      <c r="F36" s="109"/>
      <c r="G36" s="100"/>
      <c r="H36" s="101"/>
      <c r="I36" s="100"/>
      <c r="J36" s="102"/>
      <c r="K36" s="102"/>
      <c r="L36" s="101"/>
      <c r="M36" s="100"/>
      <c r="N36" s="102"/>
      <c r="O36" s="101"/>
      <c r="P36" s="100"/>
      <c r="Q36" s="102"/>
      <c r="R36" s="102"/>
      <c r="S36" s="102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74">
        <v>7</v>
      </c>
      <c r="C37" s="76" t="s">
        <v>166</v>
      </c>
      <c r="D37" s="77"/>
      <c r="E37" s="78" t="s">
        <v>191</v>
      </c>
      <c r="F37" s="79"/>
      <c r="G37" s="65">
        <v>4</v>
      </c>
      <c r="H37" s="67"/>
      <c r="I37" s="86" t="s">
        <v>168</v>
      </c>
      <c r="J37" s="66"/>
      <c r="K37" s="66"/>
      <c r="L37" s="67"/>
      <c r="M37" s="65">
        <v>522547410</v>
      </c>
      <c r="N37" s="66"/>
      <c r="O37" s="67"/>
      <c r="P37" s="65">
        <v>138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75"/>
      <c r="C38" s="106" t="s">
        <v>169</v>
      </c>
      <c r="D38" s="107"/>
      <c r="E38" s="108" t="s">
        <v>192</v>
      </c>
      <c r="F38" s="109"/>
      <c r="G38" s="100"/>
      <c r="H38" s="101"/>
      <c r="I38" s="100"/>
      <c r="J38" s="102"/>
      <c r="K38" s="102"/>
      <c r="L38" s="101"/>
      <c r="M38" s="100"/>
      <c r="N38" s="102"/>
      <c r="O38" s="101"/>
      <c r="P38" s="100"/>
      <c r="Q38" s="102"/>
      <c r="R38" s="102"/>
      <c r="S38" s="102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74">
        <v>8</v>
      </c>
      <c r="C39" s="76" t="s">
        <v>198</v>
      </c>
      <c r="D39" s="77"/>
      <c r="E39" s="78" t="s">
        <v>199</v>
      </c>
      <c r="F39" s="79"/>
      <c r="G39" s="65">
        <v>5</v>
      </c>
      <c r="H39" s="67"/>
      <c r="I39" s="86" t="s">
        <v>200</v>
      </c>
      <c r="J39" s="66"/>
      <c r="K39" s="66"/>
      <c r="L39" s="67"/>
      <c r="M39" s="65">
        <v>525222963</v>
      </c>
      <c r="N39" s="66"/>
      <c r="O39" s="67"/>
      <c r="P39" s="65">
        <v>138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75"/>
      <c r="C40" s="106" t="s">
        <v>201</v>
      </c>
      <c r="D40" s="107"/>
      <c r="E40" s="108" t="s">
        <v>202</v>
      </c>
      <c r="F40" s="109"/>
      <c r="G40" s="100"/>
      <c r="H40" s="101"/>
      <c r="I40" s="100"/>
      <c r="J40" s="102"/>
      <c r="K40" s="102"/>
      <c r="L40" s="101"/>
      <c r="M40" s="100"/>
      <c r="N40" s="102"/>
      <c r="O40" s="101"/>
      <c r="P40" s="100"/>
      <c r="Q40" s="102"/>
      <c r="R40" s="102"/>
      <c r="S40" s="102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74">
        <v>9</v>
      </c>
      <c r="C41" s="76" t="s">
        <v>193</v>
      </c>
      <c r="D41" s="77"/>
      <c r="E41" s="78" t="s">
        <v>194</v>
      </c>
      <c r="F41" s="79"/>
      <c r="G41" s="65">
        <v>5</v>
      </c>
      <c r="H41" s="67"/>
      <c r="I41" s="86" t="s">
        <v>195</v>
      </c>
      <c r="J41" s="66"/>
      <c r="K41" s="66"/>
      <c r="L41" s="67"/>
      <c r="M41" s="65">
        <v>524150069</v>
      </c>
      <c r="N41" s="66"/>
      <c r="O41" s="67"/>
      <c r="P41" s="65">
        <v>150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75"/>
      <c r="C42" s="106" t="s">
        <v>196</v>
      </c>
      <c r="D42" s="107"/>
      <c r="E42" s="108" t="s">
        <v>197</v>
      </c>
      <c r="F42" s="109"/>
      <c r="G42" s="100"/>
      <c r="H42" s="101"/>
      <c r="I42" s="100"/>
      <c r="J42" s="102"/>
      <c r="K42" s="102"/>
      <c r="L42" s="101"/>
      <c r="M42" s="100"/>
      <c r="N42" s="102"/>
      <c r="O42" s="101"/>
      <c r="P42" s="100"/>
      <c r="Q42" s="102"/>
      <c r="R42" s="102"/>
      <c r="S42" s="102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74">
        <v>10</v>
      </c>
      <c r="C43" s="76" t="s">
        <v>193</v>
      </c>
      <c r="D43" s="77"/>
      <c r="E43" s="78" t="s">
        <v>203</v>
      </c>
      <c r="F43" s="79"/>
      <c r="G43" s="65">
        <v>5</v>
      </c>
      <c r="H43" s="67"/>
      <c r="I43" s="86" t="s">
        <v>200</v>
      </c>
      <c r="J43" s="66"/>
      <c r="K43" s="66"/>
      <c r="L43" s="67"/>
      <c r="M43" s="65">
        <v>525268176</v>
      </c>
      <c r="N43" s="66"/>
      <c r="O43" s="67"/>
      <c r="P43" s="65">
        <v>151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75"/>
      <c r="C44" s="106" t="s">
        <v>204</v>
      </c>
      <c r="D44" s="107"/>
      <c r="E44" s="108" t="s">
        <v>205</v>
      </c>
      <c r="F44" s="109"/>
      <c r="G44" s="100"/>
      <c r="H44" s="101"/>
      <c r="I44" s="100"/>
      <c r="J44" s="102"/>
      <c r="K44" s="102"/>
      <c r="L44" s="101"/>
      <c r="M44" s="100"/>
      <c r="N44" s="102"/>
      <c r="O44" s="101"/>
      <c r="P44" s="100"/>
      <c r="Q44" s="102"/>
      <c r="R44" s="102"/>
      <c r="S44" s="102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74">
        <v>11</v>
      </c>
      <c r="C45" s="76" t="s">
        <v>206</v>
      </c>
      <c r="D45" s="77"/>
      <c r="E45" s="78" t="s">
        <v>207</v>
      </c>
      <c r="F45" s="79"/>
      <c r="G45" s="65">
        <v>5</v>
      </c>
      <c r="H45" s="67"/>
      <c r="I45" s="86" t="s">
        <v>163</v>
      </c>
      <c r="J45" s="66"/>
      <c r="K45" s="66"/>
      <c r="L45" s="67"/>
      <c r="M45" s="65">
        <v>525605469</v>
      </c>
      <c r="N45" s="66"/>
      <c r="O45" s="67"/>
      <c r="P45" s="65">
        <v>146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75"/>
      <c r="C46" s="106" t="s">
        <v>208</v>
      </c>
      <c r="D46" s="107"/>
      <c r="E46" s="108" t="s">
        <v>209</v>
      </c>
      <c r="F46" s="109"/>
      <c r="G46" s="100"/>
      <c r="H46" s="101"/>
      <c r="I46" s="100"/>
      <c r="J46" s="102"/>
      <c r="K46" s="102"/>
      <c r="L46" s="101"/>
      <c r="M46" s="100"/>
      <c r="N46" s="102"/>
      <c r="O46" s="101"/>
      <c r="P46" s="100"/>
      <c r="Q46" s="102"/>
      <c r="R46" s="102"/>
      <c r="S46" s="102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74">
        <v>12</v>
      </c>
      <c r="C47" s="76" t="s">
        <v>212</v>
      </c>
      <c r="D47" s="77"/>
      <c r="E47" s="78" t="s">
        <v>213</v>
      </c>
      <c r="F47" s="79"/>
      <c r="G47" s="65">
        <v>5</v>
      </c>
      <c r="H47" s="67"/>
      <c r="I47" s="86" t="s">
        <v>163</v>
      </c>
      <c r="J47" s="66"/>
      <c r="K47" s="66"/>
      <c r="L47" s="67"/>
      <c r="M47" s="65">
        <v>526360763</v>
      </c>
      <c r="N47" s="66"/>
      <c r="O47" s="67"/>
      <c r="P47" s="65">
        <v>150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4"/>
      <c r="B48" s="175"/>
      <c r="C48" s="80" t="s">
        <v>210</v>
      </c>
      <c r="D48" s="81"/>
      <c r="E48" s="82" t="s">
        <v>211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4">
        <v>13</v>
      </c>
      <c r="C49" s="76" t="s">
        <v>214</v>
      </c>
      <c r="D49" s="77"/>
      <c r="E49" s="78" t="s">
        <v>215</v>
      </c>
      <c r="F49" s="79"/>
      <c r="G49" s="65">
        <v>4</v>
      </c>
      <c r="H49" s="67"/>
      <c r="I49" s="86" t="s">
        <v>200</v>
      </c>
      <c r="J49" s="66"/>
      <c r="K49" s="66"/>
      <c r="L49" s="67"/>
      <c r="M49" s="65">
        <v>525449469</v>
      </c>
      <c r="N49" s="66"/>
      <c r="O49" s="67"/>
      <c r="P49" s="65">
        <v>130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216</v>
      </c>
      <c r="D50" s="81"/>
      <c r="E50" s="82" t="s">
        <v>217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>
        <v>14</v>
      </c>
      <c r="C51" s="76" t="s">
        <v>220</v>
      </c>
      <c r="D51" s="77"/>
      <c r="E51" s="78" t="s">
        <v>221</v>
      </c>
      <c r="F51" s="79"/>
      <c r="G51" s="65">
        <v>4</v>
      </c>
      <c r="H51" s="67"/>
      <c r="I51" s="86" t="s">
        <v>163</v>
      </c>
      <c r="J51" s="66"/>
      <c r="K51" s="66"/>
      <c r="L51" s="67"/>
      <c r="M51" s="65">
        <v>526360770</v>
      </c>
      <c r="N51" s="66"/>
      <c r="O51" s="67"/>
      <c r="P51" s="65">
        <v>138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 t="s">
        <v>218</v>
      </c>
      <c r="D52" s="92"/>
      <c r="E52" s="93" t="s">
        <v>219</v>
      </c>
      <c r="F52" s="94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6" t="s">
        <v>101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1"/>
      <c r="U54" s="2"/>
      <c r="V54" s="154" t="s">
        <v>119</v>
      </c>
      <c r="W54" s="155"/>
      <c r="X54" s="155"/>
      <c r="Y54" s="155"/>
      <c r="Z54" s="155"/>
      <c r="AA54" s="155"/>
      <c r="AB54" s="155"/>
      <c r="AC54" s="155"/>
      <c r="AD54" s="155"/>
      <c r="AE54" s="155"/>
      <c r="AF54" s="156"/>
      <c r="AG54" s="157"/>
      <c r="AH54" s="157"/>
      <c r="AI54" s="157"/>
      <c r="AJ54" s="15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222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"/>
      <c r="V55" s="56">
        <f>LEN(A55)</f>
        <v>47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11</v>
      </c>
      <c r="B1" s="220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20"/>
      <c r="B2" s="220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1" t="s">
        <v>18</v>
      </c>
      <c r="B4" s="222"/>
      <c r="C4" s="222"/>
      <c r="D4" s="222"/>
      <c r="E4" s="222"/>
      <c r="F4" s="222"/>
      <c r="G4" s="223"/>
      <c r="H4" s="5" t="s">
        <v>19</v>
      </c>
      <c r="I4" s="5" t="s">
        <v>20</v>
      </c>
      <c r="J4" s="224" t="s">
        <v>69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女子</v>
      </c>
      <c r="I5" s="9">
        <f>入力!Y25</f>
        <v>13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21050</v>
      </c>
      <c r="I16" s="13">
        <f>IF(入力!M7="","",入力!M7)</f>
        <v>20076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君津市東坂田１－１－６－６０６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武田</v>
      </c>
      <c r="D17" s="13" t="str">
        <f>IF(入力!E10="","",入力!E10)</f>
        <v>和彦</v>
      </c>
      <c r="E17" s="13" t="str">
        <f>IF(入力!C9="","",入力!C9)</f>
        <v>タケダ</v>
      </c>
      <c r="F17" s="13" t="str">
        <f>IF(入力!E9="","",入力!E9)</f>
        <v>カズヒコ</v>
      </c>
      <c r="G17" s="13">
        <f>IF(入力!G9="","",入力!G9)</f>
        <v>505676291</v>
      </c>
      <c r="H17" s="13">
        <f>IF(入力!J9="","",入力!J9)</f>
        <v>21051</v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君津市杢師2-15-22</v>
      </c>
      <c r="U17" s="13" t="str">
        <f>IF(入力!AL9="","",入力!AL9)</f>
        <v>090</v>
      </c>
      <c r="V17" s="13" t="str">
        <f>IF(入力!AK10="","",入力!AK10)</f>
        <v>6510</v>
      </c>
      <c r="W17" s="13" t="str">
        <f>IF(入力!AP10="","",入力!AP10)</f>
        <v>4096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下川</v>
      </c>
      <c r="D20" s="13" t="str">
        <f>IF(入力!E12="","",入力!E12)</f>
        <v>秀明</v>
      </c>
      <c r="E20" s="13" t="str">
        <f>IF(入力!C11="","",入力!C11)</f>
        <v>シモカワ</v>
      </c>
      <c r="F20" s="13" t="str">
        <f>IF(入力!E11="","",入力!E11)</f>
        <v>ヒデアキ</v>
      </c>
      <c r="G20" s="13">
        <f>IF(入力!G11="","",入力!G11)</f>
        <v>523167938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1121</v>
      </c>
      <c r="T20" s="13" t="str">
        <f>IF(入力!P12="","",入力!P12)</f>
        <v>君津市常代2-2-6</v>
      </c>
      <c r="U20" s="13" t="str">
        <f>IF(入力!AL11="","",入力!AL11)</f>
        <v>090</v>
      </c>
      <c r="V20" s="13" t="str">
        <f>IF(入力!AK12="","",入力!AK12)</f>
        <v>5476</v>
      </c>
      <c r="W20" s="13" t="str">
        <f>IF(入力!AP12="","",入力!AP12)</f>
        <v>1271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君津市東坂田１－１－６－６０６</v>
      </c>
      <c r="U22" s="13" t="str">
        <f>IF(入力!AL15="","",入力!AL15)</f>
        <v>0439</v>
      </c>
      <c r="V22" s="13" t="str">
        <f>IF(入力!AK16="","",入力!AK16)</f>
        <v>55</v>
      </c>
      <c r="W22" s="13" t="str">
        <f>IF(入力!AP16="","",入力!AP16)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山口</v>
      </c>
      <c r="D24" s="51" t="str">
        <f>VLOOKUP($B$51,$A$53:$F$352,4)</f>
        <v>華</v>
      </c>
      <c r="E24" s="51" t="str">
        <f>VLOOKUP($B$51,$A$53:$F$352,5)</f>
        <v>ヤマグチ</v>
      </c>
      <c r="F24" s="51" t="str">
        <f>VLOOKUP($B$51,$A$53:$F$352,6)</f>
        <v>ハナ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山口</v>
      </c>
      <c r="D53" s="13" t="str">
        <f>IF(入力!E26="","",入力!E26)</f>
        <v>華</v>
      </c>
      <c r="E53" s="13" t="str">
        <f>IF(入力!C25="","",入力!C25)</f>
        <v>ヤマグチ</v>
      </c>
      <c r="F53" s="13" t="str">
        <f>IF(入力!E25="","",入力!E25)</f>
        <v>ハナ</v>
      </c>
      <c r="G53" s="13">
        <f>IF(入力!M25="","",入力!M25)</f>
        <v>521903224</v>
      </c>
      <c r="H53" s="13" t="str">
        <f>IF(入力!I25="","",入力!I25)</f>
        <v>畑沢小学校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なつき</v>
      </c>
      <c r="E54" s="13" t="str">
        <f>IF(入力!C27="","",入力!C27)</f>
        <v>イトウ</v>
      </c>
      <c r="F54" s="13" t="str">
        <f>IF(入力!E27="","",入力!E27)</f>
        <v>ナツキ</v>
      </c>
      <c r="G54" s="13">
        <f>IF(入力!M27="","",入力!M27)</f>
        <v>522547403</v>
      </c>
      <c r="H54" s="13" t="str">
        <f>IF(入力!I27="","",入力!I27)</f>
        <v>周西小学校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迫田</v>
      </c>
      <c r="D55" s="13" t="str">
        <f>IF(入力!E30="","",入力!E30)</f>
        <v>遥</v>
      </c>
      <c r="E55" s="13" t="str">
        <f>IF(入力!C29="","",入力!C29)</f>
        <v>サコタ</v>
      </c>
      <c r="F55" s="13" t="str">
        <f>IF(入力!E29="","",入力!E29)</f>
        <v>ヨウ</v>
      </c>
      <c r="G55" s="13">
        <f>IF(入力!M29="","",入力!M29)</f>
        <v>520857917</v>
      </c>
      <c r="H55" s="13" t="str">
        <f>IF(入力!I29="","",入力!I29)</f>
        <v>国分寺台小学校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望月</v>
      </c>
      <c r="D56" s="13" t="str">
        <f>IF(入力!E32="","",入力!E32)</f>
        <v>彩華</v>
      </c>
      <c r="E56" s="13" t="str">
        <f>IF(入力!C31="","",入力!C31)</f>
        <v>モチヅキ</v>
      </c>
      <c r="F56" s="13" t="str">
        <f>IF(入力!E31="","",入力!E31)</f>
        <v>アヤカ</v>
      </c>
      <c r="G56" s="13">
        <f>IF(入力!M31="","",入力!M31)</f>
        <v>525605452</v>
      </c>
      <c r="H56" s="13" t="str">
        <f>IF(入力!I31="","",入力!I31)</f>
        <v>真舟小学校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吉田</v>
      </c>
      <c r="D57" s="13" t="str">
        <f>IF(入力!E34="","",入力!E34)</f>
        <v>結芽</v>
      </c>
      <c r="E57" s="13" t="str">
        <f>IF(入力!C33="","",入力!C33)</f>
        <v>ヨシダ</v>
      </c>
      <c r="F57" s="13" t="str">
        <f>IF(入力!E33="","",入力!E33)</f>
        <v>ユメ</v>
      </c>
      <c r="G57" s="13">
        <f>IF(入力!M33="","",入力!M33)</f>
        <v>521503127</v>
      </c>
      <c r="H57" s="13" t="str">
        <f>IF(入力!I33="","",入力!I33)</f>
        <v>請西小学校</v>
      </c>
      <c r="I57" s="13">
        <f>IF(入力!G33="","",入力!G33)</f>
        <v>5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心那</v>
      </c>
      <c r="E58" s="13" t="str">
        <f>IF(入力!C35="","",入力!C35)</f>
        <v>マツモト</v>
      </c>
      <c r="F58" s="13" t="str">
        <f>IF(入力!E35="","",入力!E35)</f>
        <v>ココナ</v>
      </c>
      <c r="G58" s="13">
        <f>IF(入力!M35="","",入力!M35)</f>
        <v>524260317</v>
      </c>
      <c r="H58" s="13" t="str">
        <f>IF(入力!I35="","",入力!I35)</f>
        <v>小糸小学校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みさき</v>
      </c>
      <c r="E59" s="13" t="str">
        <f>IF(入力!C37="","",入力!C37)</f>
        <v>イトウ</v>
      </c>
      <c r="F59" s="13" t="str">
        <f>IF(入力!E37="","",入力!E37)</f>
        <v>ミサキ</v>
      </c>
      <c r="G59" s="13">
        <f>IF(入力!M37="","",入力!M37)</f>
        <v>522547410</v>
      </c>
      <c r="H59" s="13" t="str">
        <f>IF(入力!I37="","",入力!I37)</f>
        <v>周西小学校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平野</v>
      </c>
      <c r="D60" s="13" t="str">
        <f>IF(入力!E40="","",入力!E40)</f>
        <v>萩花</v>
      </c>
      <c r="E60" s="13" t="str">
        <f>IF(入力!C39="","",入力!C39)</f>
        <v>ヒラノ</v>
      </c>
      <c r="F60" s="13" t="str">
        <f>IF(入力!E39="","",入力!E39)</f>
        <v>シュウカ</v>
      </c>
      <c r="G60" s="13">
        <f>IF(入力!M39="","",入力!M39)</f>
        <v>525222963</v>
      </c>
      <c r="H60" s="13" t="str">
        <f>IF(入力!I39="","",入力!I39)</f>
        <v>南子安小学校</v>
      </c>
      <c r="I60" s="13">
        <f>IF(入力!G39="","",入力!G39)</f>
        <v>5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歩里</v>
      </c>
      <c r="E61" s="13" t="str">
        <f>IF(入力!C41="","",入力!C41)</f>
        <v>スズキ</v>
      </c>
      <c r="F61" s="13" t="str">
        <f>IF(入力!E41="","",入力!E41)</f>
        <v>アユリ</v>
      </c>
      <c r="G61" s="13">
        <f>IF(入力!M41="","",入力!M41)</f>
        <v>524150069</v>
      </c>
      <c r="H61" s="13" t="str">
        <f>IF(入力!I41="","",入力!I41)</f>
        <v>周南小学校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こなつ</v>
      </c>
      <c r="E62" s="13" t="str">
        <f>IF(入力!C43="","",入力!C43)</f>
        <v>スズキ</v>
      </c>
      <c r="F62" s="13" t="str">
        <f>IF(入力!E43="","",入力!E43)</f>
        <v>コナツ</v>
      </c>
      <c r="G62" s="13">
        <f>IF(入力!M43="","",入力!M43)</f>
        <v>525268176</v>
      </c>
      <c r="H62" s="13" t="str">
        <f>IF(入力!I43="","",入力!I43)</f>
        <v>南子安小学校</v>
      </c>
      <c r="I62" s="13">
        <f>IF(入力!G43="","",入力!G43)</f>
        <v>5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川</v>
      </c>
      <c r="D63" s="13" t="str">
        <f>IF(入力!E46="","",入力!E46)</f>
        <v>怜未</v>
      </c>
      <c r="E63" s="13" t="str">
        <f>IF(入力!C45="","",入力!C45)</f>
        <v>カワ</v>
      </c>
      <c r="F63" s="13" t="str">
        <f>IF(入力!E45="","",入力!E45)</f>
        <v>レミ</v>
      </c>
      <c r="G63" s="13">
        <f>IF(入力!M45="","",入力!M45)</f>
        <v>525605469</v>
      </c>
      <c r="H63" s="13" t="str">
        <f>IF(入力!I45="","",入力!I45)</f>
        <v>畑沢小学校</v>
      </c>
      <c r="I63" s="13">
        <f>IF(入力!G45="","",入力!G45)</f>
        <v>5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高橋</v>
      </c>
      <c r="D64" s="13" t="str">
        <f>IF(入力!E48="","",入力!E48)</f>
        <v>悠</v>
      </c>
      <c r="E64" s="13" t="str">
        <f>IF(入力!C47="","",入力!C47)</f>
        <v>タカハシ</v>
      </c>
      <c r="F64" s="13" t="str">
        <f>IF(入力!E47="","",入力!E47)</f>
        <v>ハルカ</v>
      </c>
      <c r="G64" s="13">
        <f>IF(入力!M47="","",入力!M47)</f>
        <v>526360763</v>
      </c>
      <c r="H64" s="13" t="str">
        <f>IF(入力!I47="","",入力!I47)</f>
        <v>畑沢小学校</v>
      </c>
      <c r="I64" s="13">
        <f>IF(入力!G47="","",入力!G47)</f>
        <v>5</v>
      </c>
      <c r="J64" s="13">
        <f>IF(入力!P47="","",入力!P47)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菊池</v>
      </c>
      <c r="D65" s="13" t="str">
        <f>IF(入力!E50="","",入力!E50)</f>
        <v>優</v>
      </c>
      <c r="E65" s="13" t="str">
        <f>IF(入力!C49="","",入力!C49)</f>
        <v>キクチ</v>
      </c>
      <c r="F65" s="13" t="str">
        <f>IF(入力!E49="","",入力!E49)</f>
        <v>ユウ</v>
      </c>
      <c r="G65" s="13">
        <f>IF(入力!M49="","",入力!M49)</f>
        <v>525449469</v>
      </c>
      <c r="H65" s="13" t="str">
        <f>IF(入力!I49="","",入力!I49)</f>
        <v>南子安小学校</v>
      </c>
      <c r="I65" s="13">
        <f>IF(入力!G49="","",入力!G49)</f>
        <v>4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細岡</v>
      </c>
      <c r="D66" s="13" t="str">
        <f>IF(入力!E52="","",入力!E52)</f>
        <v>悠杏</v>
      </c>
      <c r="E66" s="13" t="str">
        <f>IF(入力!C51="","",入力!C51)</f>
        <v>ホソオカ</v>
      </c>
      <c r="F66" s="13" t="str">
        <f>IF(入力!E51="","",入力!E51)</f>
        <v>ユア</v>
      </c>
      <c r="G66" s="13">
        <f>IF(入力!M51="","",入力!M51)</f>
        <v>526360770</v>
      </c>
      <c r="H66" s="13" t="str">
        <f>IF(入力!I51="","",入力!I51)</f>
        <v>畑沢小学校</v>
      </c>
      <c r="I66" s="13">
        <f>IF(入力!G51="","",入力!G51)</f>
        <v>4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2025-09-18T02:11:34Z</dcterms:modified>
</cp:coreProperties>
</file>