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127186f73303ec/ドキュメント/"/>
    </mc:Choice>
  </mc:AlternateContent>
  <xr:revisionPtr revIDLastSave="0" documentId="8_{5D51F14B-4A0D-4D24-98CF-04F112FA6556}" xr6:coauthVersionLast="47" xr6:coauthVersionMax="47" xr10:uidLastSave="{00000000-0000-0000-0000-000000000000}"/>
  <workbookProtection lockStructure="1"/>
  <bookViews>
    <workbookView xWindow="-110" yWindow="-110" windowWidth="19420" windowHeight="12300" xr2:uid="{00000000-000D-0000-FFFF-FFFF00000000}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<sst xmlns="http://schemas.openxmlformats.org/spreadsheetml/2006/main" count="289" uniqueCount="218">
  <si>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</si>
  <si>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</si>
  <si>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</si>
  <si>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</si>
  <si>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</si>
  <si>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</si>
  <si>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</si>
  <si>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</si>
  <si>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</si>
  <si>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</si>
  <si>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</si>
  <si>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</si>
  <si>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</si>
  <si>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</si>
  <si>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</si>
  <si>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</si>
  <si>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</si>
  <si>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</si>
  <si>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</si>
  <si>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</si>
  <si>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</si>
  <si>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</si>
  <si>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</si>
  <si>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</si>
  <si>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</si>
  <si>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</si>
  <si>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</si>
  <si>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</si>
  <si>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</si>
  <si>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</si>
  <si>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</si>
  <si>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</si>
  <si>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</si>
  <si>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</si>
  <si>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</si>
  <si>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</si>
  <si>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</si>
  <si>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</si>
  <si>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</si>
  <si>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</si>
  <si>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</si>
  <si>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</si>
  <si>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</si>
  <si>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</si>
  <si>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</si>
  <si>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</si>
  <si>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</si>
  <si>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</si>
  <si>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</si>
  <si>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</si>
  <si>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</si>
  <si>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</si>
  <si>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</si>
  <si>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</si>
  <si>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</si>
  <si>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</si>
  <si>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</si>
  <si>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</si>
  <si>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</si>
  <si>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</si>
  <si>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</si>
  <si>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</si>
  <si>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</si>
  <si>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</si>
  <si>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</si>
  <si>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</si>
  <si>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</si>
  <si>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</si>
  <si>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</si>
  <si>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</si>
  <si>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</si>
  <si>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</si>
  <si>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</si>
  <si>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</si>
  <si>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</si>
  <si>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</si>
  <si>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</si>
  <si>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</si>
  <si>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</si>
  <si>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</si>
  <si>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</si>
  <si>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</si>
  <si>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</si>
  <si>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</si>
  <si>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</si>
  <si>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</si>
  <si>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</si>
  <si>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</si>
  <si>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</si>
  <si>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</si>
  <si>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</si>
  <si>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</si>
  <si>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</si>
  <si>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</si>
  <si>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</si>
  <si>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</si>
  <si>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</si>
  <si>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</si>
  <si>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</si>
  <si>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</si>
  <si>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</si>
  <si>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</si>
  <si>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</si>
  <si>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</si>
  <si>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</si>
  <si>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</si>
  <si>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</si>
  <si>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</si>
  <si>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</si>
  <si>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</si>
  <si>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</si>
  <si>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</si>
  <si>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</si>
  <si>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</si>
  <si>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</si>
  <si>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</si>
  <si>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</si>
  <si>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</si>
  <si>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</si>
  <si>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</si>
  <si>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</si>
  <si>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</si>
  <si>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</si>
  <si>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</si>
  <si>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</si>
  <si>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</si>
  <si>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</si>
  <si>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</si>
  <si>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</si>
  <si>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</si>
  <si>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</si>
  <si>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</si>
  <si>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大穴JSCバレーボールクラブ</t>
    <rPh sb="0" eb="2">
      <t>オオアナ</t>
    </rPh>
    <phoneticPr fontId="2"/>
  </si>
  <si>
    <t>オオアナ　ジェイ　エス　シー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</si>
  <si>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</si>
  <si>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</si>
  <si>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4">
      <t>タカネコウダン</t>
    </rPh>
    <phoneticPr fontId="2"/>
  </si>
  <si>
    <t>島　　　</t>
    <rPh sb="0" eb="1">
      <t>シマ</t>
    </rPh>
    <phoneticPr fontId="2"/>
  </si>
  <si>
    <t>雄大</t>
    <rPh sb="0" eb="2">
      <t>ユウダイ</t>
    </rPh>
    <phoneticPr fontId="2"/>
  </si>
  <si>
    <t>シマ</t>
    <phoneticPr fontId="2"/>
  </si>
  <si>
    <t>ユウダイ</t>
    <phoneticPr fontId="2"/>
  </si>
  <si>
    <t>本山</t>
    <rPh sb="0" eb="2">
      <t>モトヤマ</t>
    </rPh>
    <phoneticPr fontId="2"/>
  </si>
  <si>
    <t>隆</t>
    <rPh sb="0" eb="1">
      <t>タカシ</t>
    </rPh>
    <phoneticPr fontId="2"/>
  </si>
  <si>
    <t>モトヤマ</t>
    <phoneticPr fontId="2"/>
  </si>
  <si>
    <t>タカシ</t>
    <phoneticPr fontId="2"/>
  </si>
  <si>
    <t>永尾</t>
    <rPh sb="0" eb="2">
      <t>ナガオ</t>
    </rPh>
    <phoneticPr fontId="2"/>
  </si>
  <si>
    <t>佐弥佳</t>
    <rPh sb="0" eb="1">
      <t>サ</t>
    </rPh>
    <rPh sb="1" eb="3">
      <t>ミカ</t>
    </rPh>
    <phoneticPr fontId="2"/>
  </si>
  <si>
    <t>ナガオ</t>
    <phoneticPr fontId="2"/>
  </si>
  <si>
    <t>サヤカ</t>
    <phoneticPr fontId="2"/>
  </si>
  <si>
    <t>岡田</t>
    <rPh sb="0" eb="2">
      <t>オカダ</t>
    </rPh>
    <phoneticPr fontId="2"/>
  </si>
  <si>
    <t>匠</t>
    <rPh sb="0" eb="1">
      <t>タクミ</t>
    </rPh>
    <phoneticPr fontId="2"/>
  </si>
  <si>
    <t>オカダ</t>
    <phoneticPr fontId="2"/>
  </si>
  <si>
    <t>タクミ</t>
    <phoneticPr fontId="2"/>
  </si>
  <si>
    <t>274</t>
    <phoneticPr fontId="2"/>
  </si>
  <si>
    <t>090</t>
    <phoneticPr fontId="2"/>
  </si>
  <si>
    <t>田村</t>
    <rPh sb="0" eb="2">
      <t>タムラ</t>
    </rPh>
    <phoneticPr fontId="2"/>
  </si>
  <si>
    <t>琉星</t>
    <rPh sb="0" eb="2">
      <t>リュウセイ</t>
    </rPh>
    <phoneticPr fontId="2"/>
  </si>
  <si>
    <t>タムラ</t>
    <phoneticPr fontId="2"/>
  </si>
  <si>
    <t>リュウセイ</t>
    <phoneticPr fontId="2"/>
  </si>
  <si>
    <t>高根第二</t>
    <rPh sb="0" eb="2">
      <t>タカネ</t>
    </rPh>
    <rPh sb="2" eb="4">
      <t>ダイニ</t>
    </rPh>
    <phoneticPr fontId="2"/>
  </si>
  <si>
    <t>若林</t>
    <rPh sb="0" eb="2">
      <t>ワカバヤシ</t>
    </rPh>
    <phoneticPr fontId="2"/>
  </si>
  <si>
    <t>蓮典</t>
    <rPh sb="0" eb="1">
      <t>ハス</t>
    </rPh>
    <rPh sb="1" eb="2">
      <t>テン</t>
    </rPh>
    <phoneticPr fontId="2"/>
  </si>
  <si>
    <t>ワカバヤシ</t>
    <phoneticPr fontId="2"/>
  </si>
  <si>
    <t>レンスケ</t>
    <phoneticPr fontId="2"/>
  </si>
  <si>
    <t>翔</t>
    <rPh sb="0" eb="1">
      <t>カケル</t>
    </rPh>
    <phoneticPr fontId="2"/>
  </si>
  <si>
    <t>カケル</t>
    <phoneticPr fontId="2"/>
  </si>
  <si>
    <t>三咲</t>
    <rPh sb="0" eb="2">
      <t>ミサキ</t>
    </rPh>
    <phoneticPr fontId="2"/>
  </si>
  <si>
    <t>海琉</t>
    <rPh sb="0" eb="1">
      <t>ウミ</t>
    </rPh>
    <rPh sb="1" eb="2">
      <t>ル</t>
    </rPh>
    <phoneticPr fontId="2"/>
  </si>
  <si>
    <t>カイル</t>
    <phoneticPr fontId="2"/>
  </si>
  <si>
    <t>鴨志田</t>
    <rPh sb="0" eb="3">
      <t>カモシダ</t>
    </rPh>
    <phoneticPr fontId="2"/>
  </si>
  <si>
    <t>陸虎</t>
    <rPh sb="0" eb="2">
      <t>リクトラ</t>
    </rPh>
    <phoneticPr fontId="2"/>
  </si>
  <si>
    <t>カモシダ</t>
    <phoneticPr fontId="2"/>
  </si>
  <si>
    <t>リクト</t>
    <phoneticPr fontId="2"/>
  </si>
  <si>
    <t>鎌ヶ谷北部</t>
    <rPh sb="0" eb="3">
      <t>カマガヤ</t>
    </rPh>
    <rPh sb="3" eb="5">
      <t>ホクブ</t>
    </rPh>
    <phoneticPr fontId="2"/>
  </si>
  <si>
    <t>森田</t>
    <rPh sb="0" eb="2">
      <t>モリタ</t>
    </rPh>
    <phoneticPr fontId="2"/>
  </si>
  <si>
    <t>大河</t>
    <rPh sb="0" eb="2">
      <t>タイガ</t>
    </rPh>
    <phoneticPr fontId="2"/>
  </si>
  <si>
    <t>モリタ</t>
    <phoneticPr fontId="2"/>
  </si>
  <si>
    <t>タイガ</t>
    <phoneticPr fontId="2"/>
  </si>
  <si>
    <t>七林</t>
    <rPh sb="0" eb="2">
      <t>ナナバヤシ</t>
    </rPh>
    <phoneticPr fontId="2"/>
  </si>
  <si>
    <t>伊藤</t>
    <rPh sb="0" eb="2">
      <t>イトウ</t>
    </rPh>
    <phoneticPr fontId="2"/>
  </si>
  <si>
    <t>智陽</t>
    <rPh sb="0" eb="2">
      <t>トモハル</t>
    </rPh>
    <phoneticPr fontId="2"/>
  </si>
  <si>
    <t>イトウ</t>
    <phoneticPr fontId="2"/>
  </si>
  <si>
    <t>トモハル</t>
    <phoneticPr fontId="2"/>
  </si>
  <si>
    <t>大穴</t>
    <rPh sb="0" eb="2">
      <t>オオアナ</t>
    </rPh>
    <phoneticPr fontId="2"/>
  </si>
  <si>
    <t>江口</t>
    <rPh sb="0" eb="2">
      <t>エグチ</t>
    </rPh>
    <phoneticPr fontId="2"/>
  </si>
  <si>
    <t>悠樹</t>
    <rPh sb="0" eb="1">
      <t>ユウ</t>
    </rPh>
    <rPh sb="1" eb="2">
      <t>キ</t>
    </rPh>
    <phoneticPr fontId="2"/>
  </si>
  <si>
    <t>エグチ</t>
    <phoneticPr fontId="2"/>
  </si>
  <si>
    <t>ハルキ</t>
    <phoneticPr fontId="2"/>
  </si>
  <si>
    <t>小室</t>
    <rPh sb="0" eb="2">
      <t>コムロ</t>
    </rPh>
    <phoneticPr fontId="2"/>
  </si>
  <si>
    <t>島</t>
    <rPh sb="0" eb="1">
      <t>シマ</t>
    </rPh>
    <phoneticPr fontId="2"/>
  </si>
  <si>
    <t>颯太</t>
    <rPh sb="0" eb="2">
      <t>ソウタ</t>
    </rPh>
    <phoneticPr fontId="2"/>
  </si>
  <si>
    <t>ソウタ</t>
    <phoneticPr fontId="2"/>
  </si>
  <si>
    <t>大穴北</t>
    <rPh sb="0" eb="3">
      <t>オオアナキタ</t>
    </rPh>
    <phoneticPr fontId="2"/>
  </si>
  <si>
    <t>濱川</t>
    <rPh sb="0" eb="2">
      <t>ハマカワ</t>
    </rPh>
    <phoneticPr fontId="2"/>
  </si>
  <si>
    <t>ハマカワ</t>
    <phoneticPr fontId="2"/>
  </si>
  <si>
    <t>カイセイ</t>
    <phoneticPr fontId="2"/>
  </si>
  <si>
    <t>海惺</t>
    <rPh sb="0" eb="1">
      <t>ウミ</t>
    </rPh>
    <rPh sb="1" eb="2">
      <t>サトル</t>
    </rPh>
    <phoneticPr fontId="2"/>
  </si>
  <si>
    <t>芝山</t>
    <rPh sb="0" eb="2">
      <t>シバヤマ</t>
    </rPh>
    <phoneticPr fontId="2"/>
  </si>
  <si>
    <t>市場</t>
    <rPh sb="0" eb="2">
      <t>イチバ</t>
    </rPh>
    <phoneticPr fontId="2"/>
  </si>
  <si>
    <t>イチバ</t>
    <phoneticPr fontId="2"/>
  </si>
  <si>
    <t>コウタロウ</t>
    <phoneticPr fontId="2"/>
  </si>
  <si>
    <t>晃太朗</t>
    <rPh sb="0" eb="3">
      <t>コウタロウ</t>
    </rPh>
    <phoneticPr fontId="2"/>
  </si>
  <si>
    <t>みどりが丘</t>
    <rPh sb="4" eb="5">
      <t>オカ</t>
    </rPh>
    <phoneticPr fontId="2"/>
  </si>
  <si>
    <t>0068</t>
    <phoneticPr fontId="2"/>
  </si>
  <si>
    <t>船橋市大穴北2-13-14</t>
    <rPh sb="0" eb="3">
      <t>フナバシシ</t>
    </rPh>
    <rPh sb="3" eb="6">
      <t>オオアナキタ</t>
    </rPh>
    <phoneticPr fontId="2"/>
  </si>
  <si>
    <t>047</t>
    <phoneticPr fontId="2"/>
  </si>
  <si>
    <t>404</t>
    <phoneticPr fontId="2"/>
  </si>
  <si>
    <t>1419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</si>
  <si>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</si>
  <si>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</si>
  <si>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アサヒマチ</t>
    </rPh>
    <phoneticPr fontId="2"/>
  </si>
  <si>
    <t>779</t>
    <phoneticPr fontId="2"/>
  </si>
  <si>
    <t>0849</t>
    <phoneticPr fontId="2"/>
  </si>
  <si>
    <t>0065</t>
    <phoneticPr fontId="2"/>
  </si>
  <si>
    <t>船橋市高根台3-21-13</t>
    <rPh sb="0" eb="3">
      <t>フナバシシ</t>
    </rPh>
    <rPh sb="3" eb="6">
      <t>タカネダイ</t>
    </rPh>
    <phoneticPr fontId="2"/>
  </si>
  <si>
    <t>9696</t>
    <phoneticPr fontId="2"/>
  </si>
  <si>
    <t>8800</t>
    <phoneticPr fontId="2"/>
  </si>
  <si>
    <t>チーム一丸となり、勝利を目指して全力で挑みます!バレーボールを一生懸命に楽しみます。</t>
    <rPh sb="3" eb="5">
      <t>イチガン</t>
    </rPh>
    <rPh sb="9" eb="11">
      <t>ショウリ</t>
    </rPh>
    <rPh sb="12" eb="14">
      <t>メザ</t>
    </rPh>
    <rPh sb="16" eb="18">
      <t>ゼンリョク</t>
    </rPh>
    <rPh sb="19" eb="20">
      <t>イド</t>
    </rPh>
    <rPh sb="31" eb="35">
      <t>イッショウケンメイ</t>
    </rPh>
    <rPh sb="36" eb="37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</si>
</sst>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5" customHeight="1">
      <c r="A2" s="117" t="s">
        <v>121</v>
      </c>
      <c r="B2" s="118"/>
      <c r="C2" s="119" t="s">
        <v>133</v>
      </c>
      <c r="D2" s="120"/>
      <c r="E2" s="120"/>
      <c r="F2" s="120"/>
      <c r="G2" s="120"/>
      <c r="H2" s="120"/>
      <c r="I2" s="121"/>
      <c r="J2" s="92" t="s">
        <v>119</v>
      </c>
      <c r="K2" s="221"/>
      <c r="L2" s="221"/>
      <c r="M2" s="221"/>
      <c r="N2" s="221"/>
      <c r="O2" s="222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18" t="s">
        <v>90</v>
      </c>
      <c r="K3" s="219"/>
      <c r="L3" s="219"/>
      <c r="M3" s="219"/>
      <c r="N3" s="219"/>
      <c r="O3" s="220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2" t="s">
        <v>111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0" t="s">
        <v>123</v>
      </c>
      <c r="B4" s="231"/>
      <c r="C4" s="223">
        <v>435174843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8">
        <v>12010</v>
      </c>
      <c r="K5" s="198"/>
      <c r="L5" s="198"/>
      <c r="M5" s="198"/>
      <c r="N5" s="198"/>
      <c r="O5" s="198"/>
      <c r="P5" s="168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8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2"/>
      <c r="C6" s="145" t="s">
        <v>107</v>
      </c>
      <c r="D6" s="146"/>
      <c r="E6" s="147" t="s">
        <v>108</v>
      </c>
      <c r="F6" s="148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9" t="s">
        <v>95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96</v>
      </c>
      <c r="AL6" s="151"/>
      <c r="AM6" s="151"/>
      <c r="AN6" s="151"/>
      <c r="AO6" s="151"/>
      <c r="AP6" s="151"/>
      <c r="AQ6" s="151"/>
      <c r="AR6" s="151"/>
      <c r="AS6" s="151"/>
      <c r="AT6" s="34" t="s">
        <v>124</v>
      </c>
    </row>
    <row r="7" spans="1:51" ht="13.5" customHeight="1">
      <c r="A7" s="74"/>
      <c r="B7" s="142"/>
      <c r="C7" s="109" t="s">
        <v>139</v>
      </c>
      <c r="D7" s="110"/>
      <c r="E7" s="111" t="s">
        <v>140</v>
      </c>
      <c r="F7" s="112"/>
      <c r="G7" s="200">
        <v>518920708</v>
      </c>
      <c r="H7" s="200"/>
      <c r="I7" s="200"/>
      <c r="J7" s="200"/>
      <c r="K7" s="200"/>
      <c r="L7" s="200"/>
      <c r="M7" s="200">
        <v>474500</v>
      </c>
      <c r="N7" s="200"/>
      <c r="O7" s="200"/>
      <c r="P7" s="173" t="s">
        <v>7</v>
      </c>
      <c r="Q7" s="174"/>
      <c r="R7" s="201" t="s">
        <v>153</v>
      </c>
      <c r="S7" s="144"/>
      <c r="T7" s="144"/>
      <c r="U7" s="144"/>
      <c r="V7" s="27" t="s">
        <v>8</v>
      </c>
      <c r="W7" s="133" t="s">
        <v>203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205</v>
      </c>
      <c r="AM7" s="60"/>
      <c r="AN7" s="60"/>
      <c r="AO7" s="60"/>
      <c r="AP7" s="60"/>
      <c r="AQ7" s="60"/>
      <c r="AR7" s="60"/>
      <c r="AS7" s="36" t="s">
        <v>10</v>
      </c>
      <c r="AT7" s="53">
        <v>37</v>
      </c>
    </row>
    <row r="8" spans="1:51" ht="18" customHeight="1">
      <c r="A8" s="74"/>
      <c r="B8" s="142"/>
      <c r="C8" s="113" t="s">
        <v>137</v>
      </c>
      <c r="D8" s="114"/>
      <c r="E8" s="115" t="s">
        <v>138</v>
      </c>
      <c r="F8" s="116"/>
      <c r="G8" s="200"/>
      <c r="H8" s="200"/>
      <c r="I8" s="200"/>
      <c r="J8" s="200"/>
      <c r="K8" s="200"/>
      <c r="L8" s="200"/>
      <c r="M8" s="200"/>
      <c r="N8" s="200"/>
      <c r="O8" s="200"/>
      <c r="P8" s="136" t="s">
        <v>204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1" t="s">
        <v>206</v>
      </c>
      <c r="AL8" s="62"/>
      <c r="AM8" s="62"/>
      <c r="AN8" s="62"/>
      <c r="AO8" s="37" t="s">
        <v>11</v>
      </c>
      <c r="AP8" s="63" t="s">
        <v>207</v>
      </c>
      <c r="AQ8" s="62"/>
      <c r="AR8" s="62"/>
      <c r="AS8" s="64"/>
      <c r="AT8" s="53"/>
    </row>
    <row r="9" spans="1:51" ht="14.5" customHeight="1">
      <c r="A9" s="74" t="s">
        <v>82</v>
      </c>
      <c r="B9" s="142"/>
      <c r="C9" s="109" t="s">
        <v>143</v>
      </c>
      <c r="D9" s="110"/>
      <c r="E9" s="111" t="s">
        <v>144</v>
      </c>
      <c r="F9" s="112"/>
      <c r="G9" s="200">
        <v>514412903</v>
      </c>
      <c r="H9" s="200"/>
      <c r="I9" s="200"/>
      <c r="J9" s="200"/>
      <c r="K9" s="200"/>
      <c r="L9" s="200"/>
      <c r="M9" s="200">
        <v>388759</v>
      </c>
      <c r="N9" s="200"/>
      <c r="O9" s="200"/>
      <c r="P9" s="173" t="s">
        <v>7</v>
      </c>
      <c r="Q9" s="174"/>
      <c r="R9" s="201" t="s">
        <v>208</v>
      </c>
      <c r="S9" s="144"/>
      <c r="T9" s="144"/>
      <c r="U9" s="144"/>
      <c r="V9" s="27" t="s">
        <v>8</v>
      </c>
      <c r="W9" s="133" t="s">
        <v>209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125</v>
      </c>
      <c r="AL9" s="59" t="s">
        <v>205</v>
      </c>
      <c r="AM9" s="60"/>
      <c r="AN9" s="60"/>
      <c r="AO9" s="60"/>
      <c r="AP9" s="60"/>
      <c r="AQ9" s="60"/>
      <c r="AR9" s="60"/>
      <c r="AS9" s="36" t="s">
        <v>126</v>
      </c>
      <c r="AT9" s="54">
        <v>50</v>
      </c>
    </row>
    <row r="10" spans="1:51" ht="18" customHeight="1">
      <c r="A10" s="74"/>
      <c r="B10" s="142"/>
      <c r="C10" s="113" t="s">
        <v>141</v>
      </c>
      <c r="D10" s="114"/>
      <c r="E10" s="115" t="s">
        <v>142</v>
      </c>
      <c r="F10" s="116"/>
      <c r="G10" s="200"/>
      <c r="H10" s="200"/>
      <c r="I10" s="200"/>
      <c r="J10" s="200"/>
      <c r="K10" s="200"/>
      <c r="L10" s="200"/>
      <c r="M10" s="200"/>
      <c r="N10" s="200"/>
      <c r="O10" s="200"/>
      <c r="P10" s="136" t="s">
        <v>210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1" t="s">
        <v>211</v>
      </c>
      <c r="AL10" s="62"/>
      <c r="AM10" s="62"/>
      <c r="AN10" s="62"/>
      <c r="AO10" s="37" t="s">
        <v>127</v>
      </c>
      <c r="AP10" s="63" t="s">
        <v>212</v>
      </c>
      <c r="AQ10" s="62"/>
      <c r="AR10" s="62"/>
      <c r="AS10" s="64"/>
      <c r="AT10" s="54"/>
    </row>
    <row r="11" spans="1:51" ht="14.5" customHeight="1">
      <c r="A11" s="74" t="s">
        <v>83</v>
      </c>
      <c r="B11" s="142"/>
      <c r="C11" s="109" t="s">
        <v>147</v>
      </c>
      <c r="D11" s="110"/>
      <c r="E11" s="111" t="s">
        <v>148</v>
      </c>
      <c r="F11" s="112"/>
      <c r="G11" s="200">
        <v>522178133</v>
      </c>
      <c r="H11" s="200"/>
      <c r="I11" s="200"/>
      <c r="J11" s="200"/>
      <c r="K11" s="200"/>
      <c r="L11" s="200"/>
      <c r="M11" s="200"/>
      <c r="N11" s="200"/>
      <c r="O11" s="200"/>
      <c r="P11" s="173" t="s">
        <v>7</v>
      </c>
      <c r="Q11" s="174"/>
      <c r="R11" s="201" t="s">
        <v>153</v>
      </c>
      <c r="S11" s="144"/>
      <c r="T11" s="144"/>
      <c r="U11" s="144"/>
      <c r="V11" s="27" t="s">
        <v>8</v>
      </c>
      <c r="W11" s="133" t="s">
        <v>213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125</v>
      </c>
      <c r="AL11" s="59" t="s">
        <v>154</v>
      </c>
      <c r="AM11" s="60"/>
      <c r="AN11" s="60"/>
      <c r="AO11" s="60"/>
      <c r="AP11" s="60"/>
      <c r="AQ11" s="60"/>
      <c r="AR11" s="60"/>
      <c r="AS11" s="36" t="s">
        <v>126</v>
      </c>
      <c r="AT11" s="54">
        <v>48</v>
      </c>
    </row>
    <row r="12" spans="1:51" ht="18" customHeight="1">
      <c r="A12" s="74"/>
      <c r="B12" s="142"/>
      <c r="C12" s="113" t="s">
        <v>145</v>
      </c>
      <c r="D12" s="114"/>
      <c r="E12" s="115" t="s">
        <v>146</v>
      </c>
      <c r="F12" s="116"/>
      <c r="G12" s="200"/>
      <c r="H12" s="200"/>
      <c r="I12" s="200"/>
      <c r="J12" s="200"/>
      <c r="K12" s="200"/>
      <c r="L12" s="200"/>
      <c r="M12" s="200"/>
      <c r="N12" s="200"/>
      <c r="O12" s="200"/>
      <c r="P12" s="136" t="s">
        <v>214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1" t="s">
        <v>215</v>
      </c>
      <c r="AL12" s="62"/>
      <c r="AM12" s="62"/>
      <c r="AN12" s="62"/>
      <c r="AO12" s="37" t="s">
        <v>127</v>
      </c>
      <c r="AP12" s="63" t="s">
        <v>216</v>
      </c>
      <c r="AQ12" s="62"/>
      <c r="AR12" s="62"/>
      <c r="AS12" s="64"/>
      <c r="AT12" s="54"/>
    </row>
    <row r="13" spans="1:51" ht="15" customHeight="1">
      <c r="A13" s="74" t="s">
        <v>84</v>
      </c>
      <c r="B13" s="142"/>
      <c r="C13" s="109" t="s">
        <v>151</v>
      </c>
      <c r="D13" s="110"/>
      <c r="E13" s="111" t="s">
        <v>152</v>
      </c>
      <c r="F13" s="112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61"/>
      <c r="S13" s="161"/>
      <c r="T13" s="161"/>
      <c r="U13" s="161"/>
      <c r="V13" s="26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38"/>
      <c r="AL13" s="154"/>
      <c r="AM13" s="154"/>
      <c r="AN13" s="154"/>
      <c r="AO13" s="154"/>
      <c r="AP13" s="154"/>
      <c r="AQ13" s="154"/>
      <c r="AR13" s="154"/>
      <c r="AS13" s="39"/>
      <c r="AT13" s="55"/>
    </row>
    <row r="14" spans="1:51" ht="18" customHeight="1">
      <c r="A14" s="74"/>
      <c r="B14" s="142"/>
      <c r="C14" s="113" t="s">
        <v>149</v>
      </c>
      <c r="D14" s="114"/>
      <c r="E14" s="115" t="s">
        <v>150</v>
      </c>
      <c r="F14" s="116"/>
      <c r="G14" s="204"/>
      <c r="H14" s="204"/>
      <c r="I14" s="204"/>
      <c r="J14" s="204"/>
      <c r="K14" s="204"/>
      <c r="L14" s="204"/>
      <c r="M14" s="204"/>
      <c r="N14" s="204"/>
      <c r="O14" s="204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0"/>
      <c r="AP14" s="159"/>
      <c r="AQ14" s="159"/>
      <c r="AR14" s="159"/>
      <c r="AS14" s="160"/>
      <c r="AT14" s="55"/>
    </row>
    <row r="15" spans="1:51" ht="15" customHeight="1">
      <c r="A15" s="205" t="s">
        <v>98</v>
      </c>
      <c r="B15" s="142"/>
      <c r="C15" s="109" t="s">
        <v>139</v>
      </c>
      <c r="D15" s="110"/>
      <c r="E15" s="111" t="s">
        <v>140</v>
      </c>
      <c r="F15" s="112"/>
      <c r="G15" s="204"/>
      <c r="H15" s="204"/>
      <c r="I15" s="204"/>
      <c r="J15" s="204"/>
      <c r="K15" s="204"/>
      <c r="L15" s="204"/>
      <c r="M15" s="204"/>
      <c r="N15" s="204"/>
      <c r="O15" s="204"/>
      <c r="P15" s="173" t="s">
        <v>7</v>
      </c>
      <c r="Q15" s="174"/>
      <c r="R15" s="201" t="s">
        <v>153</v>
      </c>
      <c r="S15" s="144"/>
      <c r="T15" s="144"/>
      <c r="U15" s="144"/>
      <c r="V15" s="27" t="s">
        <v>8</v>
      </c>
      <c r="W15" s="133" t="s">
        <v>203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125</v>
      </c>
      <c r="AL15" s="59" t="s">
        <v>205</v>
      </c>
      <c r="AM15" s="60"/>
      <c r="AN15" s="60"/>
      <c r="AO15" s="60"/>
      <c r="AP15" s="60"/>
      <c r="AQ15" s="60"/>
      <c r="AR15" s="60"/>
      <c r="AS15" s="36" t="s">
        <v>126</v>
      </c>
      <c r="AT15" s="54">
        <v>37</v>
      </c>
    </row>
    <row r="16" spans="1:51" ht="18" customHeight="1">
      <c r="A16" s="74"/>
      <c r="B16" s="142"/>
      <c r="C16" s="113" t="s">
        <v>189</v>
      </c>
      <c r="D16" s="114"/>
      <c r="E16" s="115" t="s">
        <v>138</v>
      </c>
      <c r="F16" s="116"/>
      <c r="G16" s="204"/>
      <c r="H16" s="204"/>
      <c r="I16" s="204"/>
      <c r="J16" s="204"/>
      <c r="K16" s="204"/>
      <c r="L16" s="204"/>
      <c r="M16" s="204"/>
      <c r="N16" s="204"/>
      <c r="O16" s="204"/>
      <c r="P16" s="136" t="s">
        <v>204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1" t="s">
        <v>206</v>
      </c>
      <c r="AL16" s="62"/>
      <c r="AM16" s="62"/>
      <c r="AN16" s="62"/>
      <c r="AO16" s="37" t="s">
        <v>127</v>
      </c>
      <c r="AP16" s="63" t="s">
        <v>207</v>
      </c>
      <c r="AQ16" s="62"/>
      <c r="AR16" s="62"/>
      <c r="AS16" s="64"/>
      <c r="AT16" s="54"/>
    </row>
    <row r="17" spans="1:46">
      <c r="A17" s="74" t="s">
        <v>0</v>
      </c>
      <c r="B17" s="142"/>
      <c r="C17" s="193" t="str">
        <f>IF(P16="","",P16)</f>
        <v>船橋市大穴北2-13-14</v>
      </c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2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2"/>
      <c r="C19" s="193" t="str">
        <f>IF(AL15="","",AL15&amp;"-"&amp;AK16&amp;"-"&amp;AP16)</f>
        <v>047-404-1419</v>
      </c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2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2"/>
      <c r="C21" s="214"/>
      <c r="D21" s="206"/>
      <c r="E21" s="206"/>
      <c r="F21" s="206"/>
      <c r="G21" s="206"/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2" t="s">
        <v>130</v>
      </c>
      <c r="B23" s="140" t="s">
        <v>86</v>
      </c>
      <c r="C23" s="194" t="s">
        <v>105</v>
      </c>
      <c r="D23" s="195"/>
      <c r="E23" s="196" t="s">
        <v>106</v>
      </c>
      <c r="F23" s="197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3"/>
      <c r="B24" s="142"/>
      <c r="C24" s="181" t="s">
        <v>103</v>
      </c>
      <c r="D24" s="182"/>
      <c r="E24" s="183" t="s">
        <v>104</v>
      </c>
      <c r="F24" s="184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100</v>
      </c>
      <c r="Z24" s="93"/>
      <c r="AA24" s="93"/>
      <c r="AB24" s="93"/>
      <c r="AC24" s="93"/>
      <c r="AD24" s="93"/>
      <c r="AE24" s="93"/>
      <c r="AF24" s="93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>
        <v>1</v>
      </c>
      <c r="C25" s="109" t="s">
        <v>151</v>
      </c>
      <c r="D25" s="110"/>
      <c r="E25" s="111" t="s">
        <v>165</v>
      </c>
      <c r="F25" s="112"/>
      <c r="G25" s="97">
        <v>6</v>
      </c>
      <c r="H25" s="98"/>
      <c r="I25" s="186" t="s">
        <v>166</v>
      </c>
      <c r="J25" s="101"/>
      <c r="K25" s="101"/>
      <c r="L25" s="98"/>
      <c r="M25" s="97">
        <v>521712963</v>
      </c>
      <c r="N25" s="101"/>
      <c r="O25" s="98"/>
      <c r="P25" s="97">
        <v>137</v>
      </c>
      <c r="Q25" s="101"/>
      <c r="R25" s="101"/>
      <c r="S25" s="101"/>
      <c r="T25" s="103"/>
      <c r="U25" s="1"/>
      <c r="V25" s="1"/>
      <c r="W25" s="1"/>
      <c r="X25" s="1"/>
      <c r="Y25" s="208">
        <v>11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13" t="s">
        <v>149</v>
      </c>
      <c r="D26" s="114"/>
      <c r="E26" s="115" t="s">
        <v>164</v>
      </c>
      <c r="F26" s="116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09" t="s">
        <v>157</v>
      </c>
      <c r="D27" s="110"/>
      <c r="E27" s="111" t="s">
        <v>158</v>
      </c>
      <c r="F27" s="112"/>
      <c r="G27" s="97">
        <v>6</v>
      </c>
      <c r="H27" s="98"/>
      <c r="I27" s="186" t="s">
        <v>159</v>
      </c>
      <c r="J27" s="101"/>
      <c r="K27" s="101"/>
      <c r="L27" s="98"/>
      <c r="M27" s="97">
        <v>521455396</v>
      </c>
      <c r="N27" s="101"/>
      <c r="O27" s="98"/>
      <c r="P27" s="97">
        <v>171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13" t="s">
        <v>155</v>
      </c>
      <c r="D28" s="114"/>
      <c r="E28" s="115" t="s">
        <v>156</v>
      </c>
      <c r="F28" s="116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09" t="s">
        <v>147</v>
      </c>
      <c r="D29" s="110"/>
      <c r="E29" s="111" t="s">
        <v>168</v>
      </c>
      <c r="F29" s="112"/>
      <c r="G29" s="97">
        <v>6</v>
      </c>
      <c r="H29" s="98"/>
      <c r="I29" s="186" t="s">
        <v>159</v>
      </c>
      <c r="J29" s="101"/>
      <c r="K29" s="101"/>
      <c r="L29" s="98"/>
      <c r="M29" s="97">
        <v>521579542</v>
      </c>
      <c r="N29" s="101"/>
      <c r="O29" s="98"/>
      <c r="P29" s="97">
        <v>146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13" t="s">
        <v>145</v>
      </c>
      <c r="D30" s="114"/>
      <c r="E30" s="115" t="s">
        <v>167</v>
      </c>
      <c r="F30" s="116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09" t="s">
        <v>171</v>
      </c>
      <c r="D31" s="110"/>
      <c r="E31" s="111" t="s">
        <v>172</v>
      </c>
      <c r="F31" s="112"/>
      <c r="G31" s="97">
        <v>6</v>
      </c>
      <c r="H31" s="98"/>
      <c r="I31" s="186" t="s">
        <v>173</v>
      </c>
      <c r="J31" s="101"/>
      <c r="K31" s="101"/>
      <c r="L31" s="98"/>
      <c r="M31" s="97">
        <v>521455419</v>
      </c>
      <c r="N31" s="101"/>
      <c r="O31" s="98"/>
      <c r="P31" s="97">
        <v>150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13" t="s">
        <v>169</v>
      </c>
      <c r="D32" s="114"/>
      <c r="E32" s="115" t="s">
        <v>170</v>
      </c>
      <c r="F32" s="116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7" t="s">
        <v>129</v>
      </c>
      <c r="Z32" s="93"/>
      <c r="AA32" s="93"/>
      <c r="AB32" s="93"/>
      <c r="AC32" s="93"/>
      <c r="AD32" s="93"/>
      <c r="AE32" s="93"/>
      <c r="AF32" s="93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09" t="s">
        <v>162</v>
      </c>
      <c r="D33" s="110"/>
      <c r="E33" s="111" t="s">
        <v>163</v>
      </c>
      <c r="F33" s="112"/>
      <c r="G33" s="97">
        <v>6</v>
      </c>
      <c r="H33" s="98"/>
      <c r="I33" s="186" t="s">
        <v>159</v>
      </c>
      <c r="J33" s="101"/>
      <c r="K33" s="101"/>
      <c r="L33" s="98"/>
      <c r="M33" s="97">
        <v>522909447</v>
      </c>
      <c r="N33" s="101"/>
      <c r="O33" s="98"/>
      <c r="P33" s="97">
        <v>148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13" t="s">
        <v>160</v>
      </c>
      <c r="D34" s="114"/>
      <c r="E34" s="115" t="s">
        <v>161</v>
      </c>
      <c r="F34" s="116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09" t="s">
        <v>176</v>
      </c>
      <c r="D35" s="110"/>
      <c r="E35" s="111" t="s">
        <v>177</v>
      </c>
      <c r="F35" s="112"/>
      <c r="G35" s="97">
        <v>6</v>
      </c>
      <c r="H35" s="98"/>
      <c r="I35" s="186" t="s">
        <v>178</v>
      </c>
      <c r="J35" s="101"/>
      <c r="K35" s="101"/>
      <c r="L35" s="98"/>
      <c r="M35" s="97">
        <v>522687505</v>
      </c>
      <c r="N35" s="101"/>
      <c r="O35" s="98"/>
      <c r="P35" s="97">
        <v>137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13" t="s">
        <v>174</v>
      </c>
      <c r="D36" s="114"/>
      <c r="E36" s="115" t="s">
        <v>175</v>
      </c>
      <c r="F36" s="116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09" t="s">
        <v>181</v>
      </c>
      <c r="D37" s="110"/>
      <c r="E37" s="111" t="s">
        <v>182</v>
      </c>
      <c r="F37" s="112"/>
      <c r="G37" s="97">
        <v>5</v>
      </c>
      <c r="H37" s="98"/>
      <c r="I37" s="186" t="s">
        <v>183</v>
      </c>
      <c r="J37" s="101"/>
      <c r="K37" s="101"/>
      <c r="L37" s="98"/>
      <c r="M37" s="97">
        <v>522650318</v>
      </c>
      <c r="N37" s="101"/>
      <c r="O37" s="98"/>
      <c r="P37" s="97">
        <v>147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13" t="s">
        <v>179</v>
      </c>
      <c r="D38" s="114"/>
      <c r="E38" s="115" t="s">
        <v>180</v>
      </c>
      <c r="F38" s="116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09" t="s">
        <v>194</v>
      </c>
      <c r="D39" s="110"/>
      <c r="E39" s="111" t="s">
        <v>140</v>
      </c>
      <c r="F39" s="112"/>
      <c r="G39" s="97">
        <v>5</v>
      </c>
      <c r="H39" s="98"/>
      <c r="I39" s="186" t="s">
        <v>197</v>
      </c>
      <c r="J39" s="101"/>
      <c r="K39" s="101"/>
      <c r="L39" s="98"/>
      <c r="M39" s="97">
        <v>524343010</v>
      </c>
      <c r="N39" s="101"/>
      <c r="O39" s="98"/>
      <c r="P39" s="97">
        <v>140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13" t="s">
        <v>193</v>
      </c>
      <c r="D40" s="114"/>
      <c r="E40" s="115" t="s">
        <v>138</v>
      </c>
      <c r="F40" s="116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109" t="s">
        <v>186</v>
      </c>
      <c r="D41" s="110"/>
      <c r="E41" s="111" t="s">
        <v>187</v>
      </c>
      <c r="F41" s="112"/>
      <c r="G41" s="97">
        <v>4</v>
      </c>
      <c r="H41" s="98"/>
      <c r="I41" s="186" t="s">
        <v>188</v>
      </c>
      <c r="J41" s="101"/>
      <c r="K41" s="101"/>
      <c r="L41" s="98"/>
      <c r="M41" s="97">
        <v>523711780</v>
      </c>
      <c r="N41" s="101"/>
      <c r="O41" s="98"/>
      <c r="P41" s="97">
        <v>130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13" t="s">
        <v>184</v>
      </c>
      <c r="D42" s="114"/>
      <c r="E42" s="115" t="s">
        <v>185</v>
      </c>
      <c r="F42" s="116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>
        <v>10</v>
      </c>
      <c r="C43" s="109" t="s">
        <v>147</v>
      </c>
      <c r="D43" s="110"/>
      <c r="E43" s="111" t="s">
        <v>195</v>
      </c>
      <c r="F43" s="112"/>
      <c r="G43" s="97">
        <v>5</v>
      </c>
      <c r="H43" s="98"/>
      <c r="I43" s="186" t="s">
        <v>159</v>
      </c>
      <c r="J43" s="101"/>
      <c r="K43" s="101"/>
      <c r="L43" s="98"/>
      <c r="M43" s="97">
        <v>524343027</v>
      </c>
      <c r="N43" s="101"/>
      <c r="O43" s="98"/>
      <c r="P43" s="97">
        <v>138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3" t="s">
        <v>145</v>
      </c>
      <c r="D44" s="114"/>
      <c r="E44" s="115" t="s">
        <v>196</v>
      </c>
      <c r="F44" s="116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>
        <v>11</v>
      </c>
      <c r="C45" s="109" t="s">
        <v>199</v>
      </c>
      <c r="D45" s="110"/>
      <c r="E45" s="111" t="s">
        <v>200</v>
      </c>
      <c r="F45" s="112"/>
      <c r="G45" s="97">
        <v>4</v>
      </c>
      <c r="H45" s="98"/>
      <c r="I45" s="97" t="s">
        <v>202</v>
      </c>
      <c r="J45" s="101"/>
      <c r="K45" s="101"/>
      <c r="L45" s="98"/>
      <c r="M45" s="97">
        <v>525230715</v>
      </c>
      <c r="N45" s="101"/>
      <c r="O45" s="98"/>
      <c r="P45" s="97">
        <v>133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3" t="s">
        <v>198</v>
      </c>
      <c r="D46" s="114"/>
      <c r="E46" s="115" t="s">
        <v>201</v>
      </c>
      <c r="F46" s="116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>
        <v>12</v>
      </c>
      <c r="C47" s="109" t="s">
        <v>139</v>
      </c>
      <c r="D47" s="110"/>
      <c r="E47" s="111" t="s">
        <v>191</v>
      </c>
      <c r="F47" s="112"/>
      <c r="G47" s="97">
        <v>3</v>
      </c>
      <c r="H47" s="98"/>
      <c r="I47" s="186" t="s">
        <v>192</v>
      </c>
      <c r="J47" s="101"/>
      <c r="K47" s="101"/>
      <c r="L47" s="98"/>
      <c r="M47" s="97">
        <v>524081288</v>
      </c>
      <c r="N47" s="101"/>
      <c r="O47" s="98"/>
      <c r="P47" s="97">
        <v>125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7"/>
      <c r="B48" s="188"/>
      <c r="C48" s="189" t="s">
        <v>189</v>
      </c>
      <c r="D48" s="190"/>
      <c r="E48" s="191" t="s">
        <v>190</v>
      </c>
      <c r="F48" s="192"/>
      <c r="G48" s="172"/>
      <c r="H48" s="185"/>
      <c r="I48" s="172"/>
      <c r="J48" s="131"/>
      <c r="K48" s="131"/>
      <c r="L48" s="185"/>
      <c r="M48" s="172"/>
      <c r="N48" s="131"/>
      <c r="O48" s="185"/>
      <c r="P48" s="172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5" t="s">
        <v>102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8" t="s">
        <v>217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"/>
      <c r="V55" s="56">
        <f>LEN(A55)</f>
        <v>42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男子</v>
      </c>
      <c r="I5" s="9">
        <f>入力!Y25</f>
        <v>11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</v>
      </c>
      <c r="B7" s="13" t="str">
        <f>IF(入力!C3="","",入力!C3)</f>
        <v>大穴JSCバレーボールクラブ</v>
      </c>
      <c r="C7" s="13" t="str">
        <f>IF(入力!C2="","",入力!C2)</f>
        <v>オオアナ　ジェイ　エス　シー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435174843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島　　　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>
        <f>IF(入力!G7="","",入力!G7)</f>
        <v>518920708</v>
      </c>
      <c r="H16" s="13" t="str">
        <f>IF(入力!J7="","",入力!J7)</f>
        <v/>
      </c>
      <c r="I16" s="13">
        <f>IF(入力!M7="","",入力!M7)</f>
        <v>474500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404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本山</v>
      </c>
      <c r="D17" s="13" t="str">
        <f>IF(入力!E10="","",入力!E10)</f>
        <v>隆</v>
      </c>
      <c r="E17" s="13" t="str">
        <f>IF(入力!C9="","",入力!C9)</f>
        <v>モトヤマ</v>
      </c>
      <c r="F17" s="13" t="str">
        <f>IF(入力!E9="","",入力!E9)</f>
        <v>タカシ</v>
      </c>
      <c r="G17" s="13">
        <f>IF(入力!G9="","",入力!G9)</f>
        <v>514412903</v>
      </c>
      <c r="H17" s="13" t="str">
        <f>IF(入力!J9="","",入力!J9)</f>
        <v/>
      </c>
      <c r="I17" s="13">
        <f>IF(入力!M9="","",入力!M9)</f>
        <v>388759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0041</v>
      </c>
      <c r="T17" s="13" t="str">
        <f>IF(入力!P10="","",入力!P10)</f>
        <v>船橋市旭町2-3-57</v>
      </c>
      <c r="U17" s="13" t="str">
        <f>IF(入力!AL9="","",入力!AL9)</f>
        <v>047</v>
      </c>
      <c r="V17" s="13" t="str">
        <f>IF(入力!AK10="","",入力!AK10)</f>
        <v>779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永尾</v>
      </c>
      <c r="D20" s="13" t="str">
        <f>IF(入力!E12="","",入力!E12)</f>
        <v>佐弥佳</v>
      </c>
      <c r="E20" s="13" t="str">
        <f>IF(入力!C11="","",入力!C11)</f>
        <v>ナガオ</v>
      </c>
      <c r="F20" s="13" t="str">
        <f>IF(入力!E11="","",入力!E11)</f>
        <v>サヤカ</v>
      </c>
      <c r="G20" s="13">
        <f>IF(入力!G11="","",入力!G11)</f>
        <v>522178133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0065</v>
      </c>
      <c r="T20" s="13" t="str">
        <f>IF(入力!P12="","",入力!P12)</f>
        <v>船橋市高根台3-21-13</v>
      </c>
      <c r="U20" s="13" t="str">
        <f>IF(入力!AL11="","",入力!AL11)</f>
        <v>090</v>
      </c>
      <c r="V20" s="13" t="str">
        <f>IF(入力!AK12="","",入力!AK12)</f>
        <v>9696</v>
      </c>
      <c r="W20" s="13" t="str">
        <f>IF(入力!AP12="","",入力!AP12)</f>
        <v>8800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島</v>
      </c>
      <c r="D22" s="13" t="str">
        <f>IF(入力!E16="","",入力!E16)</f>
        <v>雄大</v>
      </c>
      <c r="E22" s="13" t="str">
        <f>IF(入力!C15="","",入力!C15)</f>
        <v>シマ</v>
      </c>
      <c r="F22" s="13" t="str">
        <f>IF(入力!E15="","",入力!E15)</f>
        <v>ユウダイ</v>
      </c>
      <c r="G22" s="13"/>
      <c r="H22" s="13"/>
      <c r="I22" s="13"/>
      <c r="J22" s="13"/>
      <c r="K22" s="13"/>
      <c r="L22" s="13">
        <f>IF(入力!AT15="","",入力!AT15)</f>
        <v>37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0068</v>
      </c>
      <c r="T22" s="13" t="str">
        <f>IF(入力!P16="","",入力!P16)</f>
        <v>船橋市大穴北2-13-14</v>
      </c>
      <c r="U22" s="13" t="str">
        <f>IF(入力!AL15="","",入力!AL15)</f>
        <v>047</v>
      </c>
      <c r="V22" s="13" t="str">
        <f>IF(入力!AK16="","",入力!AK16)</f>
        <v>404</v>
      </c>
      <c r="W22" s="13" t="str">
        <f>IF(入力!AP16="","",入力!AP16)</f>
        <v>1419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岡田</v>
      </c>
      <c r="D23" s="13" t="str">
        <f>IF(入力!$E$14="","",入力!$E$14)</f>
        <v>匠</v>
      </c>
      <c r="E23" s="13" t="str">
        <f>IF(入力!$C$13="","",入力!$C$13)</f>
        <v>オカダ</v>
      </c>
      <c r="F23" s="13" t="str">
        <f>IF(入力!$E$13="","",入力!$E$13)</f>
        <v>タクミ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翔</v>
      </c>
      <c r="E24" s="51" t="str">
        <f>VLOOKUP($B$51,$A$53:$F$352,5)</f>
        <v>オカダ</v>
      </c>
      <c r="F24" s="51" t="str">
        <f>VLOOKUP($B$51,$A$53:$F$352,6)</f>
        <v>カケル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岡田</v>
      </c>
      <c r="D53" s="13" t="str">
        <f>IF(入力!E26="","",入力!E26)</f>
        <v>翔</v>
      </c>
      <c r="E53" s="13" t="str">
        <f>IF(入力!C25="","",入力!C25)</f>
        <v>オカダ</v>
      </c>
      <c r="F53" s="13" t="str">
        <f>IF(入力!E25="","",入力!E25)</f>
        <v>カケル</v>
      </c>
      <c r="G53" s="13">
        <f>IF(入力!M25="","",入力!M25)</f>
        <v>521712963</v>
      </c>
      <c r="H53" s="13" t="str">
        <f>IF(入力!I25="","",入力!I25)</f>
        <v>三咲</v>
      </c>
      <c r="I53" s="13">
        <f>IF(入力!G25="","",入力!G25)</f>
        <v>6</v>
      </c>
      <c r="J53" s="13">
        <f>IF(入力!P25="","",入力!P25)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田村</v>
      </c>
      <c r="D54" s="13" t="str">
        <f>IF(入力!E28="","",入力!E28)</f>
        <v>琉星</v>
      </c>
      <c r="E54" s="13" t="str">
        <f>IF(入力!C27="","",入力!C27)</f>
        <v>タムラ</v>
      </c>
      <c r="F54" s="13" t="str">
        <f>IF(入力!E27="","",入力!E27)</f>
        <v>リュウセイ</v>
      </c>
      <c r="G54" s="13">
        <f>IF(入力!M27="","",入力!M27)</f>
        <v>521455396</v>
      </c>
      <c r="H54" s="13" t="str">
        <f>IF(入力!I27="","",入力!I27)</f>
        <v>高根第二</v>
      </c>
      <c r="I54" s="13">
        <f>IF(入力!G27="","",入力!G27)</f>
        <v>6</v>
      </c>
      <c r="J54" s="13">
        <f>IF(入力!P27="","",入力!P27)</f>
        <v>171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永尾</v>
      </c>
      <c r="D55" s="13" t="str">
        <f>IF(入力!E30="","",入力!E30)</f>
        <v>海琉</v>
      </c>
      <c r="E55" s="13" t="str">
        <f>IF(入力!C29="","",入力!C29)</f>
        <v>ナガオ</v>
      </c>
      <c r="F55" s="13" t="str">
        <f>IF(入力!E29="","",入力!E29)</f>
        <v>カイル</v>
      </c>
      <c r="G55" s="13">
        <f>IF(入力!M29="","",入力!M29)</f>
        <v>521579542</v>
      </c>
      <c r="H55" s="13" t="str">
        <f>IF(入力!I29="","",入力!I29)</f>
        <v>高根第二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鴨志田</v>
      </c>
      <c r="D56" s="13" t="str">
        <f>IF(入力!E32="","",入力!E32)</f>
        <v>陸虎</v>
      </c>
      <c r="E56" s="13" t="str">
        <f>IF(入力!C31="","",入力!C31)</f>
        <v>カモシダ</v>
      </c>
      <c r="F56" s="13" t="str">
        <f>IF(入力!E31="","",入力!E31)</f>
        <v>リクト</v>
      </c>
      <c r="G56" s="13">
        <f>IF(入力!M31="","",入力!M31)</f>
        <v>521455419</v>
      </c>
      <c r="H56" s="13" t="str">
        <f>IF(入力!I31="","",入力!I31)</f>
        <v>鎌ヶ谷北部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若林</v>
      </c>
      <c r="D57" s="13" t="str">
        <f>IF(入力!E34="","",入力!E34)</f>
        <v>蓮典</v>
      </c>
      <c r="E57" s="13" t="str">
        <f>IF(入力!C33="","",入力!C33)</f>
        <v>ワカバヤシ</v>
      </c>
      <c r="F57" s="13" t="str">
        <f>IF(入力!E33="","",入力!E33)</f>
        <v>レンスケ</v>
      </c>
      <c r="G57" s="13">
        <f>IF(入力!M33="","",入力!M33)</f>
        <v>522909447</v>
      </c>
      <c r="H57" s="13" t="str">
        <f>IF(入力!I33="","",入力!I33)</f>
        <v>高根第二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森田</v>
      </c>
      <c r="D58" s="13" t="str">
        <f>IF(入力!E36="","",入力!E36)</f>
        <v>大河</v>
      </c>
      <c r="E58" s="13" t="str">
        <f>IF(入力!C35="","",入力!C35)</f>
        <v>モリタ</v>
      </c>
      <c r="F58" s="13" t="str">
        <f>IF(入力!E35="","",入力!E35)</f>
        <v>タイガ</v>
      </c>
      <c r="G58" s="13">
        <f>IF(入力!M35="","",入力!M35)</f>
        <v>522687505</v>
      </c>
      <c r="H58" s="13" t="str">
        <f>IF(入力!I35="","",入力!I35)</f>
        <v>七林</v>
      </c>
      <c r="I58" s="13">
        <f>IF(入力!G35="","",入力!G35)</f>
        <v>6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智陽</v>
      </c>
      <c r="E59" s="13" t="str">
        <f>IF(入力!C37="","",入力!C37)</f>
        <v>イトウ</v>
      </c>
      <c r="F59" s="13" t="str">
        <f>IF(入力!E37="","",入力!E37)</f>
        <v>トモハル</v>
      </c>
      <c r="G59" s="13">
        <f>IF(入力!M37="","",入力!M37)</f>
        <v>522650318</v>
      </c>
      <c r="H59" s="13" t="str">
        <f>IF(入力!I37="","",入力!I37)</f>
        <v>大穴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濱川</v>
      </c>
      <c r="D60" s="13" t="str">
        <f>IF(入力!E40="","",入力!E40)</f>
        <v>雄大</v>
      </c>
      <c r="E60" s="13" t="str">
        <f>IF(入力!C39="","",入力!C39)</f>
        <v>ハマカワ</v>
      </c>
      <c r="F60" s="13" t="str">
        <f>IF(入力!E39="","",入力!E39)</f>
        <v>ユウダイ</v>
      </c>
      <c r="G60" s="13">
        <f>IF(入力!M39="","",入力!M39)</f>
        <v>524343010</v>
      </c>
      <c r="H60" s="13" t="str">
        <f>IF(入力!I39="","",入力!I39)</f>
        <v>芝山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江口</v>
      </c>
      <c r="D61" s="13" t="str">
        <f>IF(入力!E42="","",入力!E42)</f>
        <v>悠樹</v>
      </c>
      <c r="E61" s="13" t="str">
        <f>IF(入力!C41="","",入力!C41)</f>
        <v>エグチ</v>
      </c>
      <c r="F61" s="13" t="str">
        <f>IF(入力!E41="","",入力!E41)</f>
        <v>ハルキ</v>
      </c>
      <c r="G61" s="13">
        <f>IF(入力!M41="","",入力!M41)</f>
        <v>523711780</v>
      </c>
      <c r="H61" s="13" t="str">
        <f>IF(入力!I41="","",入力!I41)</f>
        <v>小室</v>
      </c>
      <c r="I61" s="13">
        <f>IF(入力!G41="","",入力!G41)</f>
        <v>4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永尾</v>
      </c>
      <c r="D62" s="13" t="str">
        <f>IF(入力!E44="","",入力!E44)</f>
        <v>海惺</v>
      </c>
      <c r="E62" s="13" t="str">
        <f>IF(入力!C43="","",入力!C43)</f>
        <v>ナガオ</v>
      </c>
      <c r="F62" s="13" t="str">
        <f>IF(入力!E43="","",入力!E43)</f>
        <v>カイセイ</v>
      </c>
      <c r="G62" s="13">
        <f>IF(入力!M43="","",入力!M43)</f>
        <v>524343027</v>
      </c>
      <c r="H62" s="13" t="str">
        <f>IF(入力!I43="","",入力!I43)</f>
        <v>高根第二</v>
      </c>
      <c r="I62" s="13">
        <f>IF(入力!G43="","",入力!G43)</f>
        <v>5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市場</v>
      </c>
      <c r="D63" s="13" t="str">
        <f>IF(入力!E46="","",入力!E46)</f>
        <v>晃太朗</v>
      </c>
      <c r="E63" s="13" t="str">
        <f>IF(入力!C45="","",入力!C45)</f>
        <v>イチバ</v>
      </c>
      <c r="F63" s="13" t="str">
        <f>IF(入力!E45="","",入力!E45)</f>
        <v>コウタロウ</v>
      </c>
      <c r="G63" s="13">
        <f>IF(入力!M45="","",入力!M45)</f>
        <v>525230715</v>
      </c>
      <c r="H63" s="13" t="str">
        <f>IF(入力!I45="","",入力!I45)</f>
        <v>みどりが丘</v>
      </c>
      <c r="I63" s="13">
        <f>IF(入力!G45="","",入力!G45)</f>
        <v>4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島</v>
      </c>
      <c r="D64" s="13" t="str">
        <f>IF(入力!E48="","",入力!E48)</f>
        <v>颯太</v>
      </c>
      <c r="E64" s="13" t="str">
        <f>IF(入力!C47="","",入力!C47)</f>
        <v>シマ</v>
      </c>
      <c r="F64" s="13" t="str">
        <f>IF(入力!E47="","",入力!E47)</f>
        <v>ソウタ</v>
      </c>
      <c r="G64" s="13">
        <f>IF(入力!M47="","",入力!M47)</f>
        <v>524081288</v>
      </c>
      <c r="H64" s="13" t="str">
        <f>IF(入力!I47="","",入力!I47)</f>
        <v>大穴北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 利昌</cp:lastModifiedBy>
  <cp:lastPrinted>2016-05-09T15:17:35Z</cp:lastPrinted>
  <dcterms:created xsi:type="dcterms:W3CDTF">2014-04-05T09:56:00Z</dcterms:created>
  <dcterms:modified xsi:type="dcterms:W3CDTF">2024-09-24T01:57:22Z</dcterms:modified>
</cp:coreProperties>
</file>