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u7\Downloads\"/>
    </mc:Choice>
  </mc:AlternateContent>
  <xr:revisionPtr revIDLastSave="0" documentId="13_ncr:1_{D4D4C4B2-40A8-447F-9765-B834F7E90D55}" xr6:coauthVersionLast="47" xr6:coauthVersionMax="47" xr10:uidLastSave="{00000000-0000-0000-0000-000000000000}"/>
  <workbookProtection lockStructure="1"/>
  <bookViews>
    <workbookView xWindow="-108" yWindow="-108" windowWidth="23256" windowHeight="12456" activeTab="1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<sst xmlns="http://schemas.openxmlformats.org/spreadsheetml/2006/main" count="262" uniqueCount="197">
  <si>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</si>
  <si>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</si>
  <si>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</si>
  <si>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</si>
  <si>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</si>
  <si>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</si>
  <si>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</si>
  <si>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</si>
  <si>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</si>
  <si>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</si>
  <si>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</si>
  <si>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</si>
  <si>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</si>
  <si>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</si>
  <si>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</si>
  <si>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</si>
  <si>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</si>
  <si>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</si>
  <si>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</si>
  <si>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</si>
  <si>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</si>
  <si>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</si>
  <si>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</si>
  <si>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</si>
  <si>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</si>
  <si>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</si>
  <si>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</si>
  <si>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</si>
  <si>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</si>
  <si>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</si>
  <si>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</si>
  <si>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</si>
  <si>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</si>
  <si>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</si>
  <si>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</si>
  <si>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</si>
  <si>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</si>
  <si>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</si>
  <si>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</si>
  <si>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</si>
  <si>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</si>
  <si>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</si>
  <si>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</si>
  <si>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</si>
  <si>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</si>
  <si>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</si>
  <si>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</si>
  <si>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</si>
  <si>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</si>
  <si>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</si>
  <si>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</si>
  <si>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</si>
  <si>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</si>
  <si>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</si>
  <si>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</si>
  <si>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</si>
  <si>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</si>
  <si>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</si>
  <si>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</si>
  <si>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</si>
  <si>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</si>
  <si>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</si>
  <si>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</si>
  <si>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</si>
  <si>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</si>
  <si>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</si>
  <si>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</si>
  <si>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</si>
  <si>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</si>
  <si>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</si>
  <si>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</si>
  <si>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</si>
  <si>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</si>
  <si>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</si>
  <si>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</si>
  <si>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</si>
  <si>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</si>
  <si>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</si>
  <si>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</si>
  <si>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</si>
  <si>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</si>
  <si>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</si>
  <si>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</si>
  <si>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</si>
  <si>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</si>
  <si>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</si>
  <si>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</si>
  <si>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</si>
  <si>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</si>
  <si>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</si>
  <si>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</si>
  <si>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</si>
  <si>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</si>
  <si>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</si>
  <si>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</si>
  <si>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</si>
  <si>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</si>
  <si>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</si>
  <si>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</si>
  <si>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</si>
  <si>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</si>
  <si>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</si>
  <si>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</si>
  <si>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</si>
  <si>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</si>
  <si>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</si>
  <si>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</si>
  <si>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</si>
  <si>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</si>
  <si>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</si>
  <si>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</si>
  <si>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</si>
  <si>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</si>
  <si>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</si>
  <si>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</si>
  <si>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</si>
  <si>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</si>
  <si>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</si>
  <si>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</si>
  <si>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</si>
  <si>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</si>
  <si>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</si>
  <si>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</si>
  <si>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</si>
  <si>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</si>
  <si>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</si>
  <si>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</si>
  <si>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</si>
  <si>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</si>
  <si>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</si>
  <si>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</si>
  <si>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</si>
  <si>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SEA</t>
    </r>
    <r>
      <rPr>
        <sz val="16"/>
        <color rgb="FF000000"/>
        <rFont val="ＭＳ Ｐゴシック"/>
        <family val="2"/>
        <charset val="128"/>
      </rPr>
      <t>フレンズ</t>
    </r>
    <phoneticPr fontId="2"/>
  </si>
  <si>
    <t>シーフレンズ</t>
    <phoneticPr fontId="2"/>
  </si>
  <si>
    <t>南房総市</t>
    <rPh sb="0" eb="4">
      <t>ミナミボウソウシ</t>
    </rPh>
    <phoneticPr fontId="2"/>
  </si>
  <si>
    <t>JR内房</t>
    <rPh sb="2" eb="4">
      <t>ウチボウ</t>
    </rPh>
    <phoneticPr fontId="2"/>
  </si>
  <si>
    <t>千倉</t>
    <rPh sb="0" eb="2">
      <t>チクラ</t>
    </rPh>
    <phoneticPr fontId="2"/>
  </si>
  <si>
    <t>栗原</t>
    <rPh sb="0" eb="2">
      <t>クリハラ</t>
    </rPh>
    <phoneticPr fontId="2"/>
  </si>
  <si>
    <t>久夫</t>
    <rPh sb="0" eb="2">
      <t>ヒサオ</t>
    </rPh>
    <phoneticPr fontId="2"/>
  </si>
  <si>
    <t>クリハラ</t>
    <phoneticPr fontId="2"/>
  </si>
  <si>
    <t>ヒサオ</t>
    <phoneticPr fontId="2"/>
  </si>
  <si>
    <t>0378403</t>
    <phoneticPr fontId="2"/>
  </si>
  <si>
    <t>295</t>
    <phoneticPr fontId="2"/>
  </si>
  <si>
    <t>0005</t>
    <phoneticPr fontId="2"/>
  </si>
  <si>
    <t>千葉県南房総市千倉町牧田169-1</t>
    <rPh sb="0" eb="3">
      <t>チバケン</t>
    </rPh>
    <rPh sb="3" eb="12">
      <t>ミナミボウソウシチクラチョウマキダ</t>
    </rPh>
    <phoneticPr fontId="2"/>
  </si>
  <si>
    <t>090</t>
    <phoneticPr fontId="2"/>
  </si>
  <si>
    <t>8039</t>
    <phoneticPr fontId="2"/>
  </si>
  <si>
    <t>5973</t>
    <phoneticPr fontId="2"/>
  </si>
  <si>
    <t>鈴木</t>
    <rPh sb="0" eb="2">
      <t>スズキ</t>
    </rPh>
    <phoneticPr fontId="2"/>
  </si>
  <si>
    <t>スズキ</t>
    <phoneticPr fontId="2"/>
  </si>
  <si>
    <t>千春</t>
    <rPh sb="0" eb="2">
      <t>チハル</t>
    </rPh>
    <phoneticPr fontId="2"/>
  </si>
  <si>
    <t>チハル</t>
    <phoneticPr fontId="2"/>
  </si>
  <si>
    <t>伊藤</t>
    <rPh sb="0" eb="2">
      <t>イトウ</t>
    </rPh>
    <phoneticPr fontId="2"/>
  </si>
  <si>
    <t>志穂</t>
    <rPh sb="0" eb="2">
      <t>シホ</t>
    </rPh>
    <phoneticPr fontId="2"/>
  </si>
  <si>
    <t>イトウ</t>
    <phoneticPr fontId="2"/>
  </si>
  <si>
    <t>シホ</t>
    <phoneticPr fontId="2"/>
  </si>
  <si>
    <t>294</t>
    <phoneticPr fontId="2"/>
  </si>
  <si>
    <t>0824</t>
    <phoneticPr fontId="2"/>
  </si>
  <si>
    <t>千葉県南房総市下堀381-2</t>
    <rPh sb="0" eb="3">
      <t>チバケン</t>
    </rPh>
    <rPh sb="3" eb="7">
      <t>ミナミボウソウシ</t>
    </rPh>
    <rPh sb="7" eb="9">
      <t>シモホリ</t>
    </rPh>
    <phoneticPr fontId="2"/>
  </si>
  <si>
    <t>2733</t>
    <phoneticPr fontId="2"/>
  </si>
  <si>
    <t>0201</t>
    <phoneticPr fontId="2"/>
  </si>
  <si>
    <t>0470</t>
    <phoneticPr fontId="2"/>
  </si>
  <si>
    <t>44</t>
    <phoneticPr fontId="2"/>
  </si>
  <si>
    <t>1256</t>
    <phoneticPr fontId="2"/>
  </si>
  <si>
    <t>①</t>
    <phoneticPr fontId="2"/>
  </si>
  <si>
    <t>陽菜</t>
    <rPh sb="0" eb="2">
      <t>ハルナ</t>
    </rPh>
    <phoneticPr fontId="2"/>
  </si>
  <si>
    <t>ハルナ</t>
    <phoneticPr fontId="2"/>
  </si>
  <si>
    <t>南房総市立三芳小学校</t>
    <rPh sb="0" eb="4">
      <t>ミナミボウソウシ</t>
    </rPh>
    <rPh sb="4" eb="5">
      <t>リツ</t>
    </rPh>
    <rPh sb="5" eb="7">
      <t>ミヨシ</t>
    </rPh>
    <rPh sb="7" eb="10">
      <t>ショウガッコウ</t>
    </rPh>
    <phoneticPr fontId="2"/>
  </si>
  <si>
    <t>里桜</t>
    <rPh sb="0" eb="2">
      <t>リサ</t>
    </rPh>
    <phoneticPr fontId="2"/>
  </si>
  <si>
    <t>リサ</t>
    <phoneticPr fontId="2"/>
  </si>
  <si>
    <t>南房総市立嶺南小学校</t>
    <rPh sb="0" eb="3">
      <t>ミナミボウソウ</t>
    </rPh>
    <rPh sb="3" eb="5">
      <t>シリツ</t>
    </rPh>
    <rPh sb="5" eb="7">
      <t>レイナン</t>
    </rPh>
    <rPh sb="7" eb="10">
      <t>ショウガッコウ</t>
    </rPh>
    <phoneticPr fontId="2"/>
  </si>
  <si>
    <t>張</t>
    <rPh sb="0" eb="1">
      <t>チョウ</t>
    </rPh>
    <phoneticPr fontId="2"/>
  </si>
  <si>
    <t>チョウ</t>
    <phoneticPr fontId="2"/>
  </si>
  <si>
    <t>文佳</t>
    <rPh sb="0" eb="2">
      <t>フミカ</t>
    </rPh>
    <phoneticPr fontId="2"/>
  </si>
  <si>
    <t>フミカ</t>
    <phoneticPr fontId="2"/>
  </si>
  <si>
    <t>南房総市立千倉小学校</t>
    <rPh sb="0" eb="5">
      <t>ミナミボウソウシリツ</t>
    </rPh>
    <rPh sb="5" eb="7">
      <t>チクラ</t>
    </rPh>
    <rPh sb="7" eb="10">
      <t>ショウガッコウ</t>
    </rPh>
    <phoneticPr fontId="2"/>
  </si>
  <si>
    <t>田中</t>
    <rPh sb="0" eb="2">
      <t>タナカ</t>
    </rPh>
    <phoneticPr fontId="2"/>
  </si>
  <si>
    <t>タナカ</t>
    <phoneticPr fontId="2"/>
  </si>
  <si>
    <t>優那</t>
    <rPh sb="0" eb="2">
      <t>ユウナ</t>
    </rPh>
    <phoneticPr fontId="2"/>
  </si>
  <si>
    <t>ユウナ</t>
    <phoneticPr fontId="2"/>
  </si>
  <si>
    <t>南房総市立三芳小学校</t>
    <rPh sb="0" eb="5">
      <t>ミナミボウソウシリツ</t>
    </rPh>
    <rPh sb="5" eb="10">
      <t>ミヨシショウガッコウ</t>
    </rPh>
    <phoneticPr fontId="2"/>
  </si>
  <si>
    <t>植村</t>
    <rPh sb="0" eb="2">
      <t>ウエムラ</t>
    </rPh>
    <phoneticPr fontId="2"/>
  </si>
  <si>
    <t>ウエムラ</t>
    <phoneticPr fontId="2"/>
  </si>
  <si>
    <t>恵愛</t>
    <rPh sb="0" eb="1">
      <t>メグミ</t>
    </rPh>
    <rPh sb="1" eb="2">
      <t>アイ</t>
    </rPh>
    <phoneticPr fontId="2"/>
  </si>
  <si>
    <t>メグミ</t>
    <phoneticPr fontId="2"/>
  </si>
  <si>
    <t>南房総市立千倉小学校</t>
    <rPh sb="0" eb="10">
      <t>ミナミボウソウシリツチクラショウガッコウ</t>
    </rPh>
    <phoneticPr fontId="2"/>
  </si>
  <si>
    <t>大橋</t>
    <rPh sb="0" eb="2">
      <t>オオハシ</t>
    </rPh>
    <phoneticPr fontId="2"/>
  </si>
  <si>
    <t>オオハシ</t>
    <phoneticPr fontId="2"/>
  </si>
  <si>
    <t>ナオ</t>
    <phoneticPr fontId="2"/>
  </si>
  <si>
    <t>奈央</t>
    <rPh sb="0" eb="2">
      <t>ナオ</t>
    </rPh>
    <phoneticPr fontId="2"/>
  </si>
  <si>
    <t>ミノリ.</t>
    <phoneticPr fontId="2"/>
  </si>
  <si>
    <t>穂</t>
    <rPh sb="0" eb="1">
      <t>ホ</t>
    </rPh>
    <phoneticPr fontId="2"/>
  </si>
  <si>
    <t>松﨑</t>
    <rPh sb="0" eb="2">
      <t>マツザキ</t>
    </rPh>
    <phoneticPr fontId="2"/>
  </si>
  <si>
    <t>マツザキ</t>
    <phoneticPr fontId="2"/>
  </si>
  <si>
    <t>あい奈</t>
    <rPh sb="2" eb="3">
      <t>ナ</t>
    </rPh>
    <phoneticPr fontId="2"/>
  </si>
  <si>
    <t>アイナ</t>
    <phoneticPr fontId="2"/>
  </si>
  <si>
    <t>一球、一球を大切に。拾って繋いで声を出して全員バレーでがんばります。</t>
    <rPh sb="0" eb="2">
      <t>イッキュウ</t>
    </rPh>
    <rPh sb="3" eb="5">
      <t>イッキュウ</t>
    </rPh>
    <rPh sb="6" eb="8">
      <t>タイセツ</t>
    </rPh>
    <rPh sb="10" eb="11">
      <t>ヒロ</t>
    </rPh>
    <rPh sb="13" eb="14">
      <t>ツナ</t>
    </rPh>
    <rPh sb="16" eb="17">
      <t>コエ</t>
    </rPh>
    <rPh sb="18" eb="19">
      <t>ダ</t>
    </rPh>
    <rPh sb="21" eb="23">
      <t>ゼンイン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</si>
</sst>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Yu Gothic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quotePrefix="1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quotePrefix="1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73" zoomScaleNormal="100" workbookViewId="0">
      <selection activeCell="E98" sqref="E9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" customHeight="1">
      <c r="A2" s="182" t="s">
        <v>121</v>
      </c>
      <c r="B2" s="183"/>
      <c r="C2" s="244" t="s">
        <v>133</v>
      </c>
      <c r="D2" s="184"/>
      <c r="E2" s="184"/>
      <c r="F2" s="184"/>
      <c r="G2" s="184"/>
      <c r="H2" s="184"/>
      <c r="I2" s="185"/>
      <c r="J2" s="64" t="s">
        <v>119</v>
      </c>
      <c r="K2" s="65"/>
      <c r="L2" s="65"/>
      <c r="M2" s="65"/>
      <c r="N2" s="65"/>
      <c r="O2" s="66"/>
      <c r="P2" s="64" t="s">
        <v>97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81" t="s">
        <v>101</v>
      </c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64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6" t="s">
        <v>122</v>
      </c>
      <c r="B3" s="187"/>
      <c r="C3" s="188" t="s">
        <v>132</v>
      </c>
      <c r="D3" s="189"/>
      <c r="E3" s="189"/>
      <c r="F3" s="189"/>
      <c r="G3" s="189"/>
      <c r="H3" s="189"/>
      <c r="I3" s="190"/>
      <c r="J3" s="61" t="s">
        <v>91</v>
      </c>
      <c r="K3" s="62"/>
      <c r="L3" s="62"/>
      <c r="M3" s="62"/>
      <c r="N3" s="62"/>
      <c r="O3" s="63"/>
      <c r="P3" s="179" t="s">
        <v>134</v>
      </c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53" t="s">
        <v>114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435190440</v>
      </c>
      <c r="D4" s="72"/>
      <c r="E4" s="72"/>
      <c r="F4" s="72"/>
      <c r="G4" s="72"/>
      <c r="H4" s="72"/>
      <c r="I4" s="73"/>
      <c r="J4" s="117" t="s">
        <v>117</v>
      </c>
      <c r="K4" s="118"/>
      <c r="L4" s="118"/>
      <c r="M4" s="118"/>
      <c r="N4" s="118"/>
      <c r="O4" s="119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0">
        <v>23020</v>
      </c>
      <c r="K5" s="120"/>
      <c r="L5" s="120"/>
      <c r="M5" s="120"/>
      <c r="N5" s="120"/>
      <c r="O5" s="120"/>
      <c r="P5" s="245" t="s">
        <v>135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245" t="s">
        <v>136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78"/>
      <c r="C6" s="200" t="s">
        <v>107</v>
      </c>
      <c r="D6" s="201"/>
      <c r="E6" s="174" t="s">
        <v>108</v>
      </c>
      <c r="F6" s="175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69" t="s">
        <v>95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96</v>
      </c>
      <c r="AL6" s="178"/>
      <c r="AM6" s="178"/>
      <c r="AN6" s="178"/>
      <c r="AO6" s="178"/>
      <c r="AP6" s="178"/>
      <c r="AQ6" s="178"/>
      <c r="AR6" s="178"/>
      <c r="AS6" s="178"/>
      <c r="AT6" s="37" t="s">
        <v>124</v>
      </c>
    </row>
    <row r="7" spans="1:51" ht="13.5" customHeight="1">
      <c r="A7" s="77"/>
      <c r="B7" s="78"/>
      <c r="C7" s="248" t="s">
        <v>139</v>
      </c>
      <c r="D7" s="88"/>
      <c r="E7" s="249" t="s">
        <v>140</v>
      </c>
      <c r="F7" s="89"/>
      <c r="G7" s="70">
        <v>506198762</v>
      </c>
      <c r="H7" s="70"/>
      <c r="I7" s="70"/>
      <c r="J7" s="70">
        <v>15970</v>
      </c>
      <c r="K7" s="70"/>
      <c r="L7" s="70"/>
      <c r="M7" s="250" t="s">
        <v>141</v>
      </c>
      <c r="N7" s="70"/>
      <c r="O7" s="70"/>
      <c r="P7" s="67" t="s">
        <v>7</v>
      </c>
      <c r="Q7" s="68"/>
      <c r="R7" s="251" t="s">
        <v>142</v>
      </c>
      <c r="S7" s="86"/>
      <c r="T7" s="86"/>
      <c r="U7" s="86"/>
      <c r="V7" s="30" t="s">
        <v>8</v>
      </c>
      <c r="W7" s="252" t="s">
        <v>143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8" t="s">
        <v>9</v>
      </c>
      <c r="AL7" s="253" t="s">
        <v>145</v>
      </c>
      <c r="AM7" s="121"/>
      <c r="AN7" s="121"/>
      <c r="AO7" s="121"/>
      <c r="AP7" s="121"/>
      <c r="AQ7" s="121"/>
      <c r="AR7" s="121"/>
      <c r="AS7" s="39" t="s">
        <v>10</v>
      </c>
      <c r="AT7" s="227">
        <v>60</v>
      </c>
    </row>
    <row r="8" spans="1:51" ht="18" customHeight="1">
      <c r="A8" s="77"/>
      <c r="B8" s="78"/>
      <c r="C8" s="246" t="s">
        <v>137</v>
      </c>
      <c r="D8" s="111"/>
      <c r="E8" s="247" t="s">
        <v>138</v>
      </c>
      <c r="F8" s="112"/>
      <c r="G8" s="70"/>
      <c r="H8" s="70"/>
      <c r="I8" s="70"/>
      <c r="J8" s="70"/>
      <c r="K8" s="70"/>
      <c r="L8" s="70"/>
      <c r="M8" s="70"/>
      <c r="N8" s="70"/>
      <c r="O8" s="70"/>
      <c r="P8" s="122" t="s">
        <v>144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254" t="s">
        <v>146</v>
      </c>
      <c r="AL8" s="125"/>
      <c r="AM8" s="125"/>
      <c r="AN8" s="125"/>
      <c r="AO8" s="40" t="s">
        <v>11</v>
      </c>
      <c r="AP8" s="255" t="s">
        <v>147</v>
      </c>
      <c r="AQ8" s="125"/>
      <c r="AR8" s="125"/>
      <c r="AS8" s="126"/>
      <c r="AT8" s="227"/>
    </row>
    <row r="9" spans="1:51" ht="14.4" customHeight="1">
      <c r="A9" s="77" t="s">
        <v>82</v>
      </c>
      <c r="B9" s="78"/>
      <c r="C9" s="248" t="s">
        <v>149</v>
      </c>
      <c r="D9" s="88"/>
      <c r="E9" s="249" t="s">
        <v>151</v>
      </c>
      <c r="F9" s="89"/>
      <c r="G9" s="70">
        <v>520494648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256" t="s">
        <v>156</v>
      </c>
      <c r="S9" s="86"/>
      <c r="T9" s="86"/>
      <c r="U9" s="86"/>
      <c r="V9" s="30" t="s">
        <v>8</v>
      </c>
      <c r="W9" s="257" t="s">
        <v>157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8" t="s">
        <v>125</v>
      </c>
      <c r="AL9" s="258" t="s">
        <v>145</v>
      </c>
      <c r="AM9" s="121"/>
      <c r="AN9" s="121"/>
      <c r="AO9" s="121"/>
      <c r="AP9" s="121"/>
      <c r="AQ9" s="121"/>
      <c r="AR9" s="121"/>
      <c r="AS9" s="39" t="s">
        <v>126</v>
      </c>
      <c r="AT9" s="228">
        <v>50</v>
      </c>
    </row>
    <row r="10" spans="1:51" ht="18" customHeight="1">
      <c r="A10" s="77"/>
      <c r="B10" s="78"/>
      <c r="C10" s="246" t="s">
        <v>148</v>
      </c>
      <c r="D10" s="111"/>
      <c r="E10" s="247" t="s">
        <v>150</v>
      </c>
      <c r="F10" s="112"/>
      <c r="G10" s="70"/>
      <c r="H10" s="70"/>
      <c r="I10" s="70"/>
      <c r="J10" s="70"/>
      <c r="K10" s="70"/>
      <c r="L10" s="70"/>
      <c r="M10" s="70"/>
      <c r="N10" s="70"/>
      <c r="O10" s="70"/>
      <c r="P10" s="122" t="s">
        <v>158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6"/>
      <c r="AK10" s="254" t="s">
        <v>159</v>
      </c>
      <c r="AL10" s="125"/>
      <c r="AM10" s="125"/>
      <c r="AN10" s="125"/>
      <c r="AO10" s="40" t="s">
        <v>127</v>
      </c>
      <c r="AP10" s="255" t="s">
        <v>160</v>
      </c>
      <c r="AQ10" s="125"/>
      <c r="AR10" s="125"/>
      <c r="AS10" s="126"/>
      <c r="AT10" s="228"/>
    </row>
    <row r="11" spans="1:51" ht="14.4" customHeight="1">
      <c r="A11" s="77" t="s">
        <v>83</v>
      </c>
      <c r="B11" s="78"/>
      <c r="C11" s="108"/>
      <c r="D11" s="88"/>
      <c r="E11" s="88"/>
      <c r="F11" s="89"/>
      <c r="G11" s="70"/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6"/>
      <c r="S11" s="86"/>
      <c r="T11" s="86"/>
      <c r="U11" s="86"/>
      <c r="V11" s="30" t="s">
        <v>8</v>
      </c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8" t="s">
        <v>125</v>
      </c>
      <c r="AL11" s="121"/>
      <c r="AM11" s="121"/>
      <c r="AN11" s="121"/>
      <c r="AO11" s="121"/>
      <c r="AP11" s="121"/>
      <c r="AQ11" s="121"/>
      <c r="AR11" s="121"/>
      <c r="AS11" s="39" t="s">
        <v>126</v>
      </c>
      <c r="AT11" s="228"/>
    </row>
    <row r="12" spans="1:51" ht="18" customHeight="1">
      <c r="A12" s="77"/>
      <c r="B12" s="78"/>
      <c r="C12" s="110"/>
      <c r="D12" s="111"/>
      <c r="E12" s="111"/>
      <c r="F12" s="112"/>
      <c r="G12" s="70"/>
      <c r="H12" s="70"/>
      <c r="I12" s="70"/>
      <c r="J12" s="70"/>
      <c r="K12" s="70"/>
      <c r="L12" s="70"/>
      <c r="M12" s="70"/>
      <c r="N12" s="70"/>
      <c r="O12" s="70"/>
      <c r="P12" s="122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6"/>
      <c r="AK12" s="124"/>
      <c r="AL12" s="125"/>
      <c r="AM12" s="125"/>
      <c r="AN12" s="125"/>
      <c r="AO12" s="40" t="s">
        <v>127</v>
      </c>
      <c r="AP12" s="125"/>
      <c r="AQ12" s="125"/>
      <c r="AR12" s="125"/>
      <c r="AS12" s="126"/>
      <c r="AT12" s="228"/>
    </row>
    <row r="13" spans="1:51" ht="15" customHeight="1">
      <c r="A13" s="77" t="s">
        <v>84</v>
      </c>
      <c r="B13" s="78"/>
      <c r="C13" s="248" t="s">
        <v>154</v>
      </c>
      <c r="D13" s="88"/>
      <c r="E13" s="249" t="s">
        <v>155</v>
      </c>
      <c r="F13" s="89"/>
      <c r="G13" s="109"/>
      <c r="H13" s="109"/>
      <c r="I13" s="109"/>
      <c r="J13" s="109"/>
      <c r="K13" s="109"/>
      <c r="L13" s="109"/>
      <c r="M13" s="109"/>
      <c r="N13" s="109"/>
      <c r="O13" s="109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229"/>
    </row>
    <row r="14" spans="1:51" ht="18" customHeight="1">
      <c r="A14" s="77"/>
      <c r="B14" s="78"/>
      <c r="C14" s="246" t="s">
        <v>152</v>
      </c>
      <c r="D14" s="111"/>
      <c r="E14" s="247" t="s">
        <v>153</v>
      </c>
      <c r="F14" s="112"/>
      <c r="G14" s="109"/>
      <c r="H14" s="109"/>
      <c r="I14" s="109"/>
      <c r="J14" s="109"/>
      <c r="K14" s="109"/>
      <c r="L14" s="109"/>
      <c r="M14" s="109"/>
      <c r="N14" s="109"/>
      <c r="O14" s="109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229"/>
    </row>
    <row r="15" spans="1:51" ht="15" customHeight="1">
      <c r="A15" s="116" t="s">
        <v>98</v>
      </c>
      <c r="B15" s="78"/>
      <c r="C15" s="248" t="s">
        <v>139</v>
      </c>
      <c r="D15" s="88"/>
      <c r="E15" s="249" t="s">
        <v>140</v>
      </c>
      <c r="F15" s="89"/>
      <c r="G15" s="109"/>
      <c r="H15" s="109"/>
      <c r="I15" s="109"/>
      <c r="J15" s="109"/>
      <c r="K15" s="109"/>
      <c r="L15" s="109"/>
      <c r="M15" s="109"/>
      <c r="N15" s="109"/>
      <c r="O15" s="109"/>
      <c r="P15" s="67" t="s">
        <v>7</v>
      </c>
      <c r="Q15" s="68"/>
      <c r="R15" s="86" t="s">
        <v>142</v>
      </c>
      <c r="S15" s="86"/>
      <c r="T15" s="86"/>
      <c r="U15" s="86"/>
      <c r="V15" s="29" t="s">
        <v>8</v>
      </c>
      <c r="W15" s="257" t="s">
        <v>143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8" t="s">
        <v>125</v>
      </c>
      <c r="AL15" s="258" t="s">
        <v>161</v>
      </c>
      <c r="AM15" s="121"/>
      <c r="AN15" s="121"/>
      <c r="AO15" s="121"/>
      <c r="AP15" s="121"/>
      <c r="AQ15" s="121"/>
      <c r="AR15" s="121"/>
      <c r="AS15" s="39" t="s">
        <v>126</v>
      </c>
      <c r="AT15" s="228"/>
    </row>
    <row r="16" spans="1:51" ht="18" customHeight="1">
      <c r="A16" s="77"/>
      <c r="B16" s="78"/>
      <c r="C16" s="246" t="s">
        <v>137</v>
      </c>
      <c r="D16" s="111"/>
      <c r="E16" s="247" t="s">
        <v>138</v>
      </c>
      <c r="F16" s="112"/>
      <c r="G16" s="109"/>
      <c r="H16" s="109"/>
      <c r="I16" s="109"/>
      <c r="J16" s="109"/>
      <c r="K16" s="109"/>
      <c r="L16" s="109"/>
      <c r="M16" s="109"/>
      <c r="N16" s="109"/>
      <c r="O16" s="109"/>
      <c r="P16" s="122" t="s">
        <v>144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76"/>
      <c r="AK16" s="254" t="s">
        <v>162</v>
      </c>
      <c r="AL16" s="125"/>
      <c r="AM16" s="125"/>
      <c r="AN16" s="125"/>
      <c r="AO16" s="40" t="s">
        <v>127</v>
      </c>
      <c r="AP16" s="255" t="s">
        <v>163</v>
      </c>
      <c r="AQ16" s="125"/>
      <c r="AR16" s="125"/>
      <c r="AS16" s="126"/>
      <c r="AT16" s="228"/>
    </row>
    <row r="17" spans="1:46">
      <c r="A17" s="77" t="s">
        <v>0</v>
      </c>
      <c r="B17" s="78"/>
      <c r="C17" s="130" t="str">
        <f>IF(P16="","",P16)</f>
        <v>千葉県南房総市千倉町牧田169-1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78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78"/>
      <c r="C19" s="130" t="str">
        <f>IF(AL15="","",AL15&amp;"-"&amp;AK16&amp;"-"&amp;AP16)</f>
        <v>0470-44-1256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78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78"/>
      <c r="C21" s="259" t="s">
        <v>145</v>
      </c>
      <c r="D21" s="56"/>
      <c r="E21" s="56">
        <v>8039</v>
      </c>
      <c r="F21" s="56"/>
      <c r="G21" s="56">
        <v>5973</v>
      </c>
      <c r="H21" s="56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79"/>
      <c r="B22" s="80"/>
      <c r="C22" s="57"/>
      <c r="D22" s="58"/>
      <c r="E22" s="58"/>
      <c r="F22" s="58"/>
      <c r="G22" s="58"/>
      <c r="H22" s="58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4" t="s">
        <v>130</v>
      </c>
      <c r="B23" s="113" t="s">
        <v>86</v>
      </c>
      <c r="C23" s="131" t="s">
        <v>105</v>
      </c>
      <c r="D23" s="132"/>
      <c r="E23" s="133" t="s">
        <v>106</v>
      </c>
      <c r="F23" s="134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197" t="s">
        <v>99</v>
      </c>
      <c r="Q23" s="113"/>
      <c r="R23" s="113"/>
      <c r="S23" s="113"/>
      <c r="T23" s="19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78"/>
      <c r="C24" s="141" t="s">
        <v>103</v>
      </c>
      <c r="D24" s="142"/>
      <c r="E24" s="143" t="s">
        <v>104</v>
      </c>
      <c r="F24" s="144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199"/>
      <c r="U24" s="1"/>
      <c r="V24" s="1"/>
      <c r="W24" s="1"/>
      <c r="X24" s="1"/>
      <c r="Y24" s="127" t="s">
        <v>100</v>
      </c>
      <c r="Z24" s="128"/>
      <c r="AA24" s="128"/>
      <c r="AB24" s="128"/>
      <c r="AC24" s="128"/>
      <c r="AD24" s="128"/>
      <c r="AE24" s="128"/>
      <c r="AF24" s="128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4">
        <v>1</v>
      </c>
      <c r="B25" s="260" t="s">
        <v>164</v>
      </c>
      <c r="C25" s="248" t="s">
        <v>149</v>
      </c>
      <c r="D25" s="88"/>
      <c r="E25" s="249" t="s">
        <v>166</v>
      </c>
      <c r="F25" s="89"/>
      <c r="G25" s="90">
        <v>6</v>
      </c>
      <c r="H25" s="92"/>
      <c r="I25" s="261" t="s">
        <v>167</v>
      </c>
      <c r="J25" s="91"/>
      <c r="K25" s="91"/>
      <c r="L25" s="92"/>
      <c r="M25" s="90">
        <v>519090363</v>
      </c>
      <c r="N25" s="91"/>
      <c r="O25" s="92"/>
      <c r="P25" s="90">
        <v>148</v>
      </c>
      <c r="Q25" s="91"/>
      <c r="R25" s="91"/>
      <c r="S25" s="91"/>
      <c r="T25" s="96"/>
      <c r="U25" s="1"/>
      <c r="V25" s="1"/>
      <c r="W25" s="1"/>
      <c r="X25" s="1"/>
      <c r="Y25" s="98">
        <v>9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246" t="s">
        <v>148</v>
      </c>
      <c r="D26" s="111"/>
      <c r="E26" s="247" t="s">
        <v>165</v>
      </c>
      <c r="F26" s="112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4">
        <v>2</v>
      </c>
      <c r="B27" s="106">
        <v>2</v>
      </c>
      <c r="C27" s="248" t="s">
        <v>154</v>
      </c>
      <c r="D27" s="88"/>
      <c r="E27" s="249" t="s">
        <v>169</v>
      </c>
      <c r="F27" s="89"/>
      <c r="G27" s="90">
        <v>4</v>
      </c>
      <c r="H27" s="92"/>
      <c r="I27" s="261" t="s">
        <v>170</v>
      </c>
      <c r="J27" s="91"/>
      <c r="K27" s="91"/>
      <c r="L27" s="92"/>
      <c r="M27" s="90">
        <v>519035258</v>
      </c>
      <c r="N27" s="91"/>
      <c r="O27" s="92"/>
      <c r="P27" s="90">
        <v>125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246" t="s">
        <v>152</v>
      </c>
      <c r="D28" s="111"/>
      <c r="E28" s="247" t="s">
        <v>168</v>
      </c>
      <c r="F28" s="112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4">
        <v>3</v>
      </c>
      <c r="B29" s="106">
        <v>3</v>
      </c>
      <c r="C29" s="248" t="s">
        <v>172</v>
      </c>
      <c r="D29" s="88"/>
      <c r="E29" s="249" t="s">
        <v>174</v>
      </c>
      <c r="F29" s="89"/>
      <c r="G29" s="90">
        <v>6</v>
      </c>
      <c r="H29" s="92"/>
      <c r="I29" s="261" t="s">
        <v>175</v>
      </c>
      <c r="J29" s="91"/>
      <c r="K29" s="91"/>
      <c r="L29" s="92"/>
      <c r="M29" s="90">
        <v>520854855</v>
      </c>
      <c r="N29" s="91"/>
      <c r="O29" s="92"/>
      <c r="P29" s="90">
        <v>162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246" t="s">
        <v>171</v>
      </c>
      <c r="D30" s="111"/>
      <c r="E30" s="247" t="s">
        <v>173</v>
      </c>
      <c r="F30" s="112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4">
        <v>4</v>
      </c>
      <c r="B31" s="106">
        <v>4</v>
      </c>
      <c r="C31" s="248" t="s">
        <v>177</v>
      </c>
      <c r="D31" s="88"/>
      <c r="E31" s="249" t="s">
        <v>179</v>
      </c>
      <c r="F31" s="89"/>
      <c r="G31" s="90">
        <v>6</v>
      </c>
      <c r="H31" s="92"/>
      <c r="I31" s="261" t="s">
        <v>180</v>
      </c>
      <c r="J31" s="91"/>
      <c r="K31" s="91"/>
      <c r="L31" s="92"/>
      <c r="M31" s="90">
        <v>5109090356</v>
      </c>
      <c r="N31" s="91"/>
      <c r="O31" s="92"/>
      <c r="P31" s="90">
        <v>146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246" t="s">
        <v>176</v>
      </c>
      <c r="D32" s="111"/>
      <c r="E32" s="247" t="s">
        <v>178</v>
      </c>
      <c r="F32" s="112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27" t="s">
        <v>129</v>
      </c>
      <c r="Z32" s="128"/>
      <c r="AA32" s="128"/>
      <c r="AB32" s="128"/>
      <c r="AC32" s="128"/>
      <c r="AD32" s="128"/>
      <c r="AE32" s="128"/>
      <c r="AF32" s="128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4">
        <v>5</v>
      </c>
      <c r="B33" s="106">
        <v>5</v>
      </c>
      <c r="C33" s="248" t="s">
        <v>182</v>
      </c>
      <c r="D33" s="88"/>
      <c r="E33" s="249" t="s">
        <v>184</v>
      </c>
      <c r="F33" s="89"/>
      <c r="G33" s="90">
        <v>6</v>
      </c>
      <c r="H33" s="92"/>
      <c r="I33" s="261" t="s">
        <v>185</v>
      </c>
      <c r="J33" s="91"/>
      <c r="K33" s="91"/>
      <c r="L33" s="92"/>
      <c r="M33" s="90">
        <v>520854824</v>
      </c>
      <c r="N33" s="91"/>
      <c r="O33" s="92"/>
      <c r="P33" s="90">
        <v>137</v>
      </c>
      <c r="Q33" s="91"/>
      <c r="R33" s="91"/>
      <c r="S33" s="91"/>
      <c r="T33" s="96"/>
      <c r="U33" s="1"/>
      <c r="V33" s="1"/>
      <c r="W33" s="1"/>
      <c r="X33" s="1"/>
      <c r="Y33" s="191">
        <v>1</v>
      </c>
      <c r="Z33" s="192"/>
      <c r="AA33" s="192"/>
      <c r="AB33" s="192"/>
      <c r="AC33" s="192"/>
      <c r="AD33" s="192"/>
      <c r="AE33" s="192"/>
      <c r="AF33" s="192"/>
      <c r="AG33" s="1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246" t="s">
        <v>181</v>
      </c>
      <c r="D34" s="111"/>
      <c r="E34" s="247" t="s">
        <v>183</v>
      </c>
      <c r="F34" s="112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194"/>
      <c r="Z34" s="195"/>
      <c r="AA34" s="195"/>
      <c r="AB34" s="195"/>
      <c r="AC34" s="195"/>
      <c r="AD34" s="195"/>
      <c r="AE34" s="195"/>
      <c r="AF34" s="195"/>
      <c r="AG34" s="19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4">
        <v>6</v>
      </c>
      <c r="B35" s="106">
        <v>6</v>
      </c>
      <c r="C35" s="248" t="s">
        <v>187</v>
      </c>
      <c r="D35" s="88"/>
      <c r="E35" s="249" t="s">
        <v>188</v>
      </c>
      <c r="F35" s="89"/>
      <c r="G35" s="90">
        <v>6</v>
      </c>
      <c r="H35" s="92"/>
      <c r="I35" s="261" t="s">
        <v>185</v>
      </c>
      <c r="J35" s="91"/>
      <c r="K35" s="91"/>
      <c r="L35" s="92"/>
      <c r="M35" s="90">
        <v>520854848</v>
      </c>
      <c r="N35" s="91"/>
      <c r="O35" s="92"/>
      <c r="P35" s="90">
        <v>149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246" t="s">
        <v>186</v>
      </c>
      <c r="D36" s="111"/>
      <c r="E36" s="247" t="s">
        <v>189</v>
      </c>
      <c r="F36" s="112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4">
        <v>7</v>
      </c>
      <c r="B37" s="106">
        <v>7</v>
      </c>
      <c r="C37" s="248" t="s">
        <v>149</v>
      </c>
      <c r="D37" s="88"/>
      <c r="E37" s="249" t="s">
        <v>190</v>
      </c>
      <c r="F37" s="89"/>
      <c r="G37" s="90">
        <v>4</v>
      </c>
      <c r="H37" s="92"/>
      <c r="I37" s="261" t="s">
        <v>185</v>
      </c>
      <c r="J37" s="91"/>
      <c r="K37" s="91"/>
      <c r="L37" s="92"/>
      <c r="M37" s="90">
        <v>521604831</v>
      </c>
      <c r="N37" s="91"/>
      <c r="O37" s="92"/>
      <c r="P37" s="90">
        <v>138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246" t="s">
        <v>148</v>
      </c>
      <c r="D38" s="111"/>
      <c r="E38" s="247" t="s">
        <v>191</v>
      </c>
      <c r="F38" s="112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4">
        <v>8</v>
      </c>
      <c r="B39" s="106">
        <v>8</v>
      </c>
      <c r="C39" s="248" t="s">
        <v>193</v>
      </c>
      <c r="D39" s="88"/>
      <c r="E39" s="249" t="s">
        <v>195</v>
      </c>
      <c r="F39" s="89"/>
      <c r="G39" s="90">
        <v>4</v>
      </c>
      <c r="H39" s="92"/>
      <c r="I39" s="261" t="s">
        <v>185</v>
      </c>
      <c r="J39" s="91"/>
      <c r="K39" s="91"/>
      <c r="L39" s="92"/>
      <c r="M39" s="90">
        <v>521604824</v>
      </c>
      <c r="N39" s="91"/>
      <c r="O39" s="92"/>
      <c r="P39" s="90">
        <v>136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246" t="s">
        <v>192</v>
      </c>
      <c r="D40" s="111"/>
      <c r="E40" s="247" t="s">
        <v>194</v>
      </c>
      <c r="F40" s="112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4">
        <v>9</v>
      </c>
      <c r="B41" s="106"/>
      <c r="C41" s="108"/>
      <c r="D41" s="88"/>
      <c r="E41" s="88"/>
      <c r="F41" s="89"/>
      <c r="G41" s="90"/>
      <c r="H41" s="92"/>
      <c r="I41" s="90"/>
      <c r="J41" s="91"/>
      <c r="K41" s="91"/>
      <c r="L41" s="92"/>
      <c r="M41" s="90"/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0"/>
      <c r="D42" s="111"/>
      <c r="E42" s="111"/>
      <c r="F42" s="112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4">
        <v>10</v>
      </c>
      <c r="B43" s="106"/>
      <c r="C43" s="108"/>
      <c r="D43" s="88"/>
      <c r="E43" s="88"/>
      <c r="F43" s="89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0"/>
      <c r="D44" s="111"/>
      <c r="E44" s="111"/>
      <c r="F44" s="112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4">
        <v>11</v>
      </c>
      <c r="B45" s="106"/>
      <c r="C45" s="108"/>
      <c r="D45" s="88"/>
      <c r="E45" s="88"/>
      <c r="F45" s="89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0"/>
      <c r="D46" s="111"/>
      <c r="E46" s="111"/>
      <c r="F46" s="112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4">
        <v>12</v>
      </c>
      <c r="B47" s="106"/>
      <c r="C47" s="108"/>
      <c r="D47" s="88"/>
      <c r="E47" s="88"/>
      <c r="F47" s="89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8"/>
      <c r="B48" s="149"/>
      <c r="C48" s="150"/>
      <c r="D48" s="151"/>
      <c r="E48" s="151"/>
      <c r="F48" s="152"/>
      <c r="G48" s="145"/>
      <c r="H48" s="146"/>
      <c r="I48" s="145"/>
      <c r="J48" s="147"/>
      <c r="K48" s="147"/>
      <c r="L48" s="146"/>
      <c r="M48" s="145"/>
      <c r="N48" s="147"/>
      <c r="O48" s="146"/>
      <c r="P48" s="145"/>
      <c r="Q48" s="147"/>
      <c r="R48" s="147"/>
      <c r="S48" s="147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0">
        <v>13</v>
      </c>
      <c r="B49" s="211"/>
      <c r="C49" s="213"/>
      <c r="D49" s="214"/>
      <c r="E49" s="214"/>
      <c r="F49" s="215"/>
      <c r="G49" s="202"/>
      <c r="H49" s="204"/>
      <c r="I49" s="202"/>
      <c r="J49" s="203"/>
      <c r="K49" s="203"/>
      <c r="L49" s="204"/>
      <c r="M49" s="202"/>
      <c r="N49" s="203"/>
      <c r="O49" s="204"/>
      <c r="P49" s="202"/>
      <c r="Q49" s="203"/>
      <c r="R49" s="203"/>
      <c r="S49" s="203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12"/>
      <c r="C50" s="216"/>
      <c r="D50" s="217"/>
      <c r="E50" s="217"/>
      <c r="F50" s="218"/>
      <c r="G50" s="205"/>
      <c r="H50" s="207"/>
      <c r="I50" s="205"/>
      <c r="J50" s="206"/>
      <c r="K50" s="206"/>
      <c r="L50" s="207"/>
      <c r="M50" s="205"/>
      <c r="N50" s="206"/>
      <c r="O50" s="207"/>
      <c r="P50" s="205"/>
      <c r="Q50" s="206"/>
      <c r="R50" s="206"/>
      <c r="S50" s="206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211"/>
      <c r="C51" s="213"/>
      <c r="D51" s="214"/>
      <c r="E51" s="214"/>
      <c r="F51" s="215"/>
      <c r="G51" s="202"/>
      <c r="H51" s="204"/>
      <c r="I51" s="202"/>
      <c r="J51" s="203"/>
      <c r="K51" s="203"/>
      <c r="L51" s="204"/>
      <c r="M51" s="202"/>
      <c r="N51" s="203"/>
      <c r="O51" s="204"/>
      <c r="P51" s="202"/>
      <c r="Q51" s="203"/>
      <c r="R51" s="203"/>
      <c r="S51" s="203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5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8" t="s">
        <v>196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40"/>
      <c r="U55" s="2"/>
      <c r="V55" s="230">
        <f>LEN(A55)</f>
        <v>34</v>
      </c>
      <c r="W55" s="231"/>
      <c r="X55" s="231"/>
      <c r="Y55" s="231"/>
      <c r="Z55" s="231"/>
      <c r="AA55" s="231"/>
      <c r="AB55" s="231"/>
      <c r="AC55" s="231"/>
      <c r="AD55" s="231"/>
      <c r="AE55" s="231"/>
      <c r="AF55" s="23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14" yWindow="695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abSelected="1" topLeftCell="A148"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3" t="s">
        <v>12</v>
      </c>
      <c r="B1" s="23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3"/>
      <c r="B2" s="23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4" t="s">
        <v>19</v>
      </c>
      <c r="B4" s="235"/>
      <c r="C4" s="235"/>
      <c r="D4" s="235"/>
      <c r="E4" s="235"/>
      <c r="F4" s="235"/>
      <c r="G4" s="236"/>
      <c r="H4" s="5" t="s">
        <v>20</v>
      </c>
      <c r="I4" s="5" t="s">
        <v>21</v>
      </c>
      <c r="J4" s="237" t="s">
        <v>70</v>
      </c>
      <c r="K4" s="235"/>
      <c r="L4" s="235"/>
      <c r="M4" s="235"/>
      <c r="N4" s="235"/>
      <c r="O4" s="235"/>
      <c r="P4" s="235"/>
      <c r="Q4" s="236"/>
    </row>
    <row r="5" spans="1:41" ht="72" customHeight="1" thickBot="1">
      <c r="A5" s="238"/>
      <c r="B5" s="239"/>
      <c r="C5" s="239"/>
      <c r="D5" s="239"/>
      <c r="E5" s="239"/>
      <c r="F5" s="239"/>
      <c r="G5" s="240"/>
      <c r="H5" s="9" t="str">
        <f>IF(入力!J3="","",入力!J3)</f>
        <v>女子</v>
      </c>
      <c r="I5" s="9">
        <f>入力!Y25</f>
        <v>9</v>
      </c>
      <c r="J5" s="241"/>
      <c r="K5" s="242"/>
      <c r="L5" s="242"/>
      <c r="M5" s="242"/>
      <c r="N5" s="242"/>
      <c r="O5" s="242"/>
      <c r="P5" s="242"/>
      <c r="Q5" s="24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23020</v>
      </c>
      <c r="B7" s="13" t="str">
        <f>IF(入力!C3="","",入力!C3)</f>
        <v>SEAフレンズ</v>
      </c>
      <c r="C7" s="13" t="str">
        <f>IF(入力!C2="","",入力!C2)</f>
        <v>シーフレンズ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千倉</v>
      </c>
      <c r="T7" s="13"/>
      <c r="U7" s="13">
        <f>IF(入力!C4="","",入力!C4)</f>
        <v>435190440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栗原</v>
      </c>
      <c r="D16" s="13" t="str">
        <f>IF(入力!E8="","",入力!E8)</f>
        <v>久夫</v>
      </c>
      <c r="E16" s="13" t="str">
        <f>IF(入力!C7="","",入力!C7)</f>
        <v>クリハラ</v>
      </c>
      <c r="F16" s="13" t="str">
        <f>IF(入力!E7="","",入力!E7)</f>
        <v>ヒサオ</v>
      </c>
      <c r="G16" s="13">
        <f>IF(入力!G7="","",入力!G7)</f>
        <v>506198762</v>
      </c>
      <c r="H16" s="13">
        <f>IF(入力!J7="","",入力!J7)</f>
        <v>15970</v>
      </c>
      <c r="I16" s="13" t="str">
        <f>IF(入力!M7="","",入力!M7)</f>
        <v>0378403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295</v>
      </c>
      <c r="S16" s="13" t="str">
        <f>IF(入力!W7="","",入力!W7)</f>
        <v>0005</v>
      </c>
      <c r="T16" s="13" t="str">
        <f>IF(入力!P8="","",入力!P8)</f>
        <v>千葉県南房総市千倉町牧田169-1</v>
      </c>
      <c r="U16" s="13" t="str">
        <f>IF(入力!AL7="","",入力!AL7)</f>
        <v>090</v>
      </c>
      <c r="V16" s="13" t="str">
        <f>IF(入力!AK8="","",入力!AK8)</f>
        <v>8039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鈴木</v>
      </c>
      <c r="D17" s="13" t="str">
        <f>IF(入力!E10="","",入力!E10)</f>
        <v>千春</v>
      </c>
      <c r="E17" s="13" t="str">
        <f>IF(入力!C9="","",入力!C9)</f>
        <v>スズキ</v>
      </c>
      <c r="F17" s="13" t="str">
        <f>IF(入力!E9="","",入力!E9)</f>
        <v>チハル</v>
      </c>
      <c r="G17" s="13">
        <f>IF(入力!G9="","",入力!G9)</f>
        <v>520494648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0824</v>
      </c>
      <c r="T17" s="13" t="str">
        <f>IF(入力!P10="","",入力!P10)</f>
        <v>千葉県南房総市下堀381-2</v>
      </c>
      <c r="U17" s="13" t="str">
        <f>IF(入力!AL9="","",入力!AL9)</f>
        <v>090</v>
      </c>
      <c r="V17" s="13" t="str">
        <f>IF(入力!AK10="","",入力!AK10)</f>
        <v>2733</v>
      </c>
      <c r="W17" s="13" t="str">
        <f>IF(入力!AP10="","",入力!AP10)</f>
        <v>0201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栗原</v>
      </c>
      <c r="D22" s="13" t="str">
        <f>IF(入力!E16="","",入力!E16)</f>
        <v>久夫</v>
      </c>
      <c r="E22" s="13" t="str">
        <f>IF(入力!C15="","",入力!C15)</f>
        <v>クリハラ</v>
      </c>
      <c r="F22" s="13" t="str">
        <f>IF(入力!E15="","",入力!E15)</f>
        <v>ヒサオ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8039</v>
      </c>
      <c r="P22" s="13">
        <f>IF(入力!G21="","",入力!G21)</f>
        <v>5973</v>
      </c>
      <c r="Q22" s="13"/>
      <c r="R22" s="13" t="str">
        <f>IF(入力!R15="","",入力!R15)</f>
        <v>295</v>
      </c>
      <c r="S22" s="13" t="str">
        <f>IF(入力!W15="","",入力!W15)</f>
        <v>0005</v>
      </c>
      <c r="T22" s="13" t="str">
        <f>IF(入力!P16="","",入力!P16)</f>
        <v>千葉県南房総市千倉町牧田169-1</v>
      </c>
      <c r="U22" s="13" t="str">
        <f>IF(入力!AL15="","",入力!AL15)</f>
        <v>0470</v>
      </c>
      <c r="V22" s="13" t="str">
        <f>IF(入力!AK16="","",入力!AK16)</f>
        <v>44</v>
      </c>
      <c r="W22" s="13" t="str">
        <f>IF(入力!AP16="","",入力!AP16)</f>
        <v>1256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伊藤</v>
      </c>
      <c r="D23" s="13" t="str">
        <f>IF(入力!$E$14="","",入力!$E$14)</f>
        <v>志穂</v>
      </c>
      <c r="E23" s="13" t="str">
        <f>IF(入力!$C$13="","",入力!$C$13)</f>
        <v>イトウ</v>
      </c>
      <c r="F23" s="13" t="str">
        <f>IF(入力!$E$13="","",入力!$E$13)</f>
        <v>シホ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鈴木</v>
      </c>
      <c r="D24" s="54" t="str">
        <f>VLOOKUP($B$51,$A$53:$F$352,4)</f>
        <v>陽菜</v>
      </c>
      <c r="E24" s="54" t="str">
        <f>VLOOKUP($B$51,$A$53:$F$352,5)</f>
        <v>スズキ</v>
      </c>
      <c r="F24" s="54" t="str">
        <f>VLOOKUP($B$51,$A$53:$F$352,6)</f>
        <v>ハルナ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陽菜</v>
      </c>
      <c r="E53" s="13" t="str">
        <f>IF(入力!C25="","",入力!C25)</f>
        <v>スズキ</v>
      </c>
      <c r="F53" s="13" t="str">
        <f>IF(入力!E25="","",入力!E25)</f>
        <v>ハルナ</v>
      </c>
      <c r="G53" s="13">
        <f>IF(入力!M25="","",入力!M25)</f>
        <v>519090363</v>
      </c>
      <c r="H53" s="13" t="str">
        <f>IF(入力!I25="","",入力!I25)</f>
        <v>南房総市立三芳小学校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里桜</v>
      </c>
      <c r="E54" s="13" t="str">
        <f>IF(入力!C27="","",入力!C27)</f>
        <v>イトウ</v>
      </c>
      <c r="F54" s="13" t="str">
        <f>IF(入力!E27="","",入力!E27)</f>
        <v>リサ</v>
      </c>
      <c r="G54" s="13">
        <f>IF(入力!M27="","",入力!M27)</f>
        <v>519035258</v>
      </c>
      <c r="H54" s="13" t="str">
        <f>IF(入力!I27="","",入力!I27)</f>
        <v>南房総市立嶺南小学校</v>
      </c>
      <c r="I54" s="13">
        <f>IF(入力!G27="","",入力!G27)</f>
        <v>4</v>
      </c>
      <c r="J54" s="13">
        <f>IF(入力!P27="","",入力!P27)</f>
        <v>125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張</v>
      </c>
      <c r="D55" s="13" t="str">
        <f>IF(入力!E30="","",入力!E30)</f>
        <v>文佳</v>
      </c>
      <c r="E55" s="13" t="str">
        <f>IF(入力!C29="","",入力!C29)</f>
        <v>チョウ</v>
      </c>
      <c r="F55" s="13" t="str">
        <f>IF(入力!E29="","",入力!E29)</f>
        <v>フミカ</v>
      </c>
      <c r="G55" s="13">
        <f>IF(入力!M29="","",入力!M29)</f>
        <v>520854855</v>
      </c>
      <c r="H55" s="13" t="str">
        <f>IF(入力!I29="","",入力!I29)</f>
        <v>南房総市立千倉小学校</v>
      </c>
      <c r="I55" s="13">
        <f>IF(入力!G29="","",入力!G29)</f>
        <v>6</v>
      </c>
      <c r="J55" s="13">
        <f>IF(入力!P29="","",入力!P29)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田中</v>
      </c>
      <c r="D56" s="13" t="str">
        <f>IF(入力!E32="","",入力!E32)</f>
        <v>優那</v>
      </c>
      <c r="E56" s="13" t="str">
        <f>IF(入力!C31="","",入力!C31)</f>
        <v>タナカ</v>
      </c>
      <c r="F56" s="13" t="str">
        <f>IF(入力!E31="","",入力!E31)</f>
        <v>ユウナ</v>
      </c>
      <c r="G56" s="13">
        <f>IF(入力!M31="","",入力!M31)</f>
        <v>5109090356</v>
      </c>
      <c r="H56" s="13" t="str">
        <f>IF(入力!I31="","",入力!I31)</f>
        <v>南房総市立三芳小学校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植村</v>
      </c>
      <c r="D57" s="13" t="str">
        <f>IF(入力!E34="","",入力!E34)</f>
        <v>恵愛</v>
      </c>
      <c r="E57" s="13" t="str">
        <f>IF(入力!C33="","",入力!C33)</f>
        <v>ウエムラ</v>
      </c>
      <c r="F57" s="13" t="str">
        <f>IF(入力!E33="","",入力!E33)</f>
        <v>メグミ</v>
      </c>
      <c r="G57" s="13">
        <f>IF(入力!M33="","",入力!M33)</f>
        <v>520854824</v>
      </c>
      <c r="H57" s="13" t="str">
        <f>IF(入力!I33="","",入力!I33)</f>
        <v>南房総市立千倉小学校</v>
      </c>
      <c r="I57" s="13">
        <f>IF(入力!G33="","",入力!G33)</f>
        <v>6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大橋</v>
      </c>
      <c r="D58" s="13" t="str">
        <f>IF(入力!E36="","",入力!E36)</f>
        <v>奈央</v>
      </c>
      <c r="E58" s="13" t="str">
        <f>IF(入力!C35="","",入力!C35)</f>
        <v>オオハシ</v>
      </c>
      <c r="F58" s="13" t="str">
        <f>IF(入力!E35="","",入力!E35)</f>
        <v>ナオ</v>
      </c>
      <c r="G58" s="13">
        <f>IF(入力!M35="","",入力!M35)</f>
        <v>520854848</v>
      </c>
      <c r="H58" s="13" t="str">
        <f>IF(入力!I35="","",入力!I35)</f>
        <v>南房総市立千倉小学校</v>
      </c>
      <c r="I58" s="13">
        <f>IF(入力!G35="","",入力!G35)</f>
        <v>6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穂</v>
      </c>
      <c r="E59" s="13" t="str">
        <f>IF(入力!C37="","",入力!C37)</f>
        <v>スズキ</v>
      </c>
      <c r="F59" s="13" t="str">
        <f>IF(入力!E37="","",入力!E37)</f>
        <v>ミノリ.</v>
      </c>
      <c r="G59" s="13">
        <f>IF(入力!M37="","",入力!M37)</f>
        <v>521604831</v>
      </c>
      <c r="H59" s="13" t="str">
        <f>IF(入力!I37="","",入力!I37)</f>
        <v>南房総市立千倉小学校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松﨑</v>
      </c>
      <c r="D60" s="13" t="str">
        <f>IF(入力!E40="","",入力!E40)</f>
        <v>あい奈</v>
      </c>
      <c r="E60" s="13" t="str">
        <f>IF(入力!C39="","",入力!C39)</f>
        <v>マツザキ</v>
      </c>
      <c r="F60" s="13" t="str">
        <f>IF(入力!E39="","",入力!E39)</f>
        <v>アイナ</v>
      </c>
      <c r="G60" s="13">
        <f>IF(入力!M39="","",入力!M39)</f>
        <v>521604824</v>
      </c>
      <c r="H60" s="13" t="str">
        <f>IF(入力!I39="","",入力!I39)</f>
        <v>南房総市立千倉小学校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 Suzuki</cp:lastModifiedBy>
  <cp:lastPrinted>2016-05-09T15:17:35Z</cp:lastPrinted>
  <dcterms:created xsi:type="dcterms:W3CDTF">2014-04-05T09:56:00Z</dcterms:created>
  <dcterms:modified xsi:type="dcterms:W3CDTF">2022-05-13T00:31:21Z</dcterms:modified>
</cp:coreProperties>
</file>