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1477B54-6E75-4889-9504-90FF764DE0D6}" xr6:coauthVersionLast="36" xr6:coauthVersionMax="47" xr10:uidLastSave="{00000000-0000-0000-0000-000000000000}"/>
  <workbookProtection lockStructure="1"/>
  <bookViews>
    <workbookView xWindow="0" yWindow="0" windowWidth="20160" windowHeight="8604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<sst xmlns="http://schemas.openxmlformats.org/spreadsheetml/2006/main" count="284" uniqueCount="224">
  <si>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</si>
  <si>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</si>
  <si>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</si>
  <si>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</si>
  <si>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</si>
  <si>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</si>
  <si>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</si>
  <si>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</si>
  <si>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</si>
  <si>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</si>
  <si>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</si>
  <si>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</si>
  <si>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</si>
  <si>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</si>
  <si>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</si>
  <si>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</si>
  <si>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</si>
  <si>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</si>
  <si>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</si>
  <si>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</si>
  <si>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</si>
  <si>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</si>
  <si>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</si>
  <si>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</si>
  <si>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</si>
  <si>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</si>
  <si>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</si>
  <si>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</si>
  <si>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</si>
  <si>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</si>
  <si>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</si>
  <si>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</si>
  <si>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</si>
  <si>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</si>
  <si>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</si>
  <si>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</si>
  <si>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</si>
  <si>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</si>
  <si>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</si>
  <si>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</si>
  <si>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</si>
  <si>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</si>
  <si>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</si>
  <si>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</si>
  <si>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</si>
  <si>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</si>
  <si>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</si>
  <si>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</si>
  <si>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</si>
  <si>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</si>
  <si>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</si>
  <si>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</si>
  <si>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</si>
  <si>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</si>
  <si>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</si>
  <si>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</si>
  <si>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</si>
  <si>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</si>
  <si>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</si>
  <si>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</si>
  <si>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</si>
  <si>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</si>
  <si>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</si>
  <si>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</si>
  <si>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</si>
  <si>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</si>
  <si>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</si>
  <si>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</si>
  <si>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</si>
  <si>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</si>
  <si>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</si>
  <si>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</si>
  <si>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</si>
  <si>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</si>
  <si>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</si>
  <si>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</si>
  <si>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</si>
  <si>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</si>
  <si>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</si>
  <si>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</si>
  <si>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</si>
  <si>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</si>
  <si>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</si>
  <si>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</si>
  <si>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</si>
  <si>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</si>
  <si>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</si>
  <si>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</si>
  <si>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</si>
  <si>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</si>
  <si>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</si>
  <si>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</si>
  <si>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</si>
  <si>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</si>
  <si>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</si>
  <si>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</si>
  <si>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</si>
  <si>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</si>
  <si>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</si>
  <si>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</si>
  <si>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</si>
  <si>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</si>
  <si>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</si>
  <si>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</si>
  <si>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</si>
  <si>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</si>
  <si>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</si>
  <si>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</si>
  <si>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</si>
  <si>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</si>
  <si>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</si>
  <si>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</si>
  <si>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</si>
  <si>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</si>
  <si>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</si>
  <si>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</si>
  <si>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</si>
  <si>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</si>
  <si>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</si>
  <si>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</si>
  <si>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</si>
  <si>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</si>
  <si>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</si>
  <si>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</si>
  <si>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</si>
  <si>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</si>
  <si>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</si>
  <si>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</si>
  <si>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</si>
  <si>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</si>
  <si>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</si>
  <si>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</si>
  <si>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ゴシック"/>
        <family val="2"/>
        <charset val="128"/>
      </rPr>
      <t>大穴</t>
    </r>
    <r>
      <rPr>
        <sz val="16"/>
        <color rgb="FF000000"/>
        <rFont val="Calibri"/>
        <family val="2"/>
      </rPr>
      <t>JSC</t>
    </r>
    <r>
      <rPr>
        <sz val="16"/>
        <color rgb="FF000000"/>
        <rFont val="ＭＳ ゴシック"/>
        <family val="2"/>
        <charset val="128"/>
      </rPr>
      <t>バレーボールクラブ</t>
    </r>
    <rPh sb="0" eb="2">
      <t>オオアナ</t>
    </rPh>
    <phoneticPr fontId="2"/>
  </si>
  <si>
    <t>オオアナ　ジェイ　エス　シー</t>
    <phoneticPr fontId="2"/>
  </si>
  <si>
    <t>船橋市</t>
    <rPh sb="0" eb="2">
      <t>フナバシ</t>
    </rPh>
    <rPh sb="2" eb="3">
      <t>シ</t>
    </rPh>
    <phoneticPr fontId="2"/>
  </si>
  <si>
    <t>新京成</t>
    <rPh sb="0" eb="3">
      <t>シンケイセイ</t>
    </rPh>
    <phoneticPr fontId="2"/>
  </si>
  <si>
    <t>高根公団</t>
    <rPh sb="0" eb="4">
      <t>タカネコウダン</t>
    </rPh>
    <phoneticPr fontId="2"/>
  </si>
  <si>
    <t>島</t>
    <rPh sb="0" eb="1">
      <t>シマ</t>
    </rPh>
    <phoneticPr fontId="2"/>
  </si>
  <si>
    <t>雄大</t>
    <rPh sb="0" eb="2">
      <t>ユウダイ</t>
    </rPh>
    <phoneticPr fontId="2"/>
  </si>
  <si>
    <t>シマ</t>
    <phoneticPr fontId="2"/>
  </si>
  <si>
    <t>ユウダイ</t>
    <phoneticPr fontId="2"/>
  </si>
  <si>
    <t>274</t>
    <phoneticPr fontId="2"/>
  </si>
  <si>
    <t>0068</t>
    <phoneticPr fontId="2"/>
  </si>
  <si>
    <t>船橋市大穴北2-13-14</t>
    <rPh sb="0" eb="2">
      <t>フナバシ</t>
    </rPh>
    <rPh sb="2" eb="3">
      <t>シ</t>
    </rPh>
    <rPh sb="3" eb="6">
      <t>オオアナキタ</t>
    </rPh>
    <phoneticPr fontId="2"/>
  </si>
  <si>
    <t>047</t>
    <phoneticPr fontId="2"/>
  </si>
  <si>
    <t>401</t>
    <phoneticPr fontId="2"/>
  </si>
  <si>
    <t>1419</t>
    <phoneticPr fontId="2"/>
  </si>
  <si>
    <t>本山</t>
    <rPh sb="0" eb="2">
      <t>モトヤマ</t>
    </rPh>
    <phoneticPr fontId="2"/>
  </si>
  <si>
    <t>隆</t>
    <rPh sb="0" eb="1">
      <t>タカシ</t>
    </rPh>
    <phoneticPr fontId="2"/>
  </si>
  <si>
    <t>モトヤマ</t>
    <phoneticPr fontId="2"/>
  </si>
  <si>
    <t>タカシ</t>
    <phoneticPr fontId="2"/>
  </si>
  <si>
    <t>273</t>
    <phoneticPr fontId="2"/>
  </si>
  <si>
    <t>0041</t>
    <phoneticPr fontId="2"/>
  </si>
  <si>
    <t>船橋市旭町2-3-57</t>
    <rPh sb="0" eb="3">
      <t>フナバシシ</t>
    </rPh>
    <rPh sb="3" eb="5">
      <t>アサヒチョウ</t>
    </rPh>
    <phoneticPr fontId="2"/>
  </si>
  <si>
    <t>779</t>
    <phoneticPr fontId="2"/>
  </si>
  <si>
    <t>0849</t>
    <phoneticPr fontId="2"/>
  </si>
  <si>
    <t>亀田</t>
    <rPh sb="0" eb="2">
      <t>カメダ</t>
    </rPh>
    <phoneticPr fontId="2"/>
  </si>
  <si>
    <t>知恵</t>
    <rPh sb="0" eb="2">
      <t>チエ</t>
    </rPh>
    <phoneticPr fontId="2"/>
  </si>
  <si>
    <t>カメダ</t>
    <phoneticPr fontId="2"/>
  </si>
  <si>
    <t>チエ</t>
    <phoneticPr fontId="2"/>
  </si>
  <si>
    <t>0805</t>
    <phoneticPr fontId="2"/>
  </si>
  <si>
    <t>船橋市二和東3-5-15</t>
    <rPh sb="0" eb="3">
      <t>フナバシシ</t>
    </rPh>
    <rPh sb="3" eb="5">
      <t>フタワ</t>
    </rPh>
    <rPh sb="5" eb="6">
      <t>ヒガシ</t>
    </rPh>
    <phoneticPr fontId="2"/>
  </si>
  <si>
    <t>080</t>
    <phoneticPr fontId="2"/>
  </si>
  <si>
    <t>2048</t>
    <phoneticPr fontId="2"/>
  </si>
  <si>
    <t>1038</t>
    <phoneticPr fontId="2"/>
  </si>
  <si>
    <t>永尾</t>
    <rPh sb="0" eb="2">
      <t>ナガオ</t>
    </rPh>
    <phoneticPr fontId="2"/>
  </si>
  <si>
    <t>佐弥佳</t>
    <rPh sb="0" eb="1">
      <t>サ</t>
    </rPh>
    <rPh sb="1" eb="3">
      <t>ミカ</t>
    </rPh>
    <phoneticPr fontId="2"/>
  </si>
  <si>
    <t>ナガオ</t>
    <phoneticPr fontId="2"/>
  </si>
  <si>
    <t>サヤカ</t>
    <phoneticPr fontId="2"/>
  </si>
  <si>
    <t>木村</t>
    <rPh sb="0" eb="2">
      <t>キムラ</t>
    </rPh>
    <phoneticPr fontId="2"/>
  </si>
  <si>
    <t>利昌</t>
    <rPh sb="0" eb="2">
      <t>トシマサ</t>
    </rPh>
    <phoneticPr fontId="2"/>
  </si>
  <si>
    <t>キムラ</t>
    <phoneticPr fontId="2"/>
  </si>
  <si>
    <t>トシマサ</t>
    <phoneticPr fontId="2"/>
  </si>
  <si>
    <t>0067</t>
    <phoneticPr fontId="2"/>
  </si>
  <si>
    <t>船橋市大穴南3-7-20</t>
    <rPh sb="0" eb="3">
      <t>フナバシシ</t>
    </rPh>
    <rPh sb="3" eb="6">
      <t>オオアナミナミ</t>
    </rPh>
    <phoneticPr fontId="2"/>
  </si>
  <si>
    <t>090</t>
    <phoneticPr fontId="2"/>
  </si>
  <si>
    <t>3420</t>
    <phoneticPr fontId="2"/>
  </si>
  <si>
    <t>0830</t>
    <phoneticPr fontId="2"/>
  </si>
  <si>
    <t>習志野台第一</t>
    <rPh sb="0" eb="6">
      <t>ナラシノダイダイイチ</t>
    </rPh>
    <phoneticPr fontId="2"/>
  </si>
  <si>
    <t>田村</t>
    <rPh sb="0" eb="2">
      <t>タムラ</t>
    </rPh>
    <phoneticPr fontId="2"/>
  </si>
  <si>
    <t>琉星</t>
    <rPh sb="0" eb="2">
      <t>リュウセイ</t>
    </rPh>
    <phoneticPr fontId="2"/>
  </si>
  <si>
    <t>タムラ</t>
    <phoneticPr fontId="2"/>
  </si>
  <si>
    <t>リュウセイ</t>
    <phoneticPr fontId="2"/>
  </si>
  <si>
    <t>高根台第二</t>
    <rPh sb="0" eb="5">
      <t>タカネダイダイニ</t>
    </rPh>
    <phoneticPr fontId="2"/>
  </si>
  <si>
    <t>海琉</t>
    <rPh sb="0" eb="1">
      <t>ウミ</t>
    </rPh>
    <rPh sb="1" eb="2">
      <t>ル</t>
    </rPh>
    <phoneticPr fontId="2"/>
  </si>
  <si>
    <t>カイル</t>
    <phoneticPr fontId="2"/>
  </si>
  <si>
    <t>鴨志田</t>
    <rPh sb="0" eb="3">
      <t>カモシダ</t>
    </rPh>
    <phoneticPr fontId="2"/>
  </si>
  <si>
    <t>陸虎</t>
    <rPh sb="0" eb="1">
      <t>リク</t>
    </rPh>
    <rPh sb="1" eb="2">
      <t>トラ</t>
    </rPh>
    <phoneticPr fontId="2"/>
  </si>
  <si>
    <t>カモシダ</t>
    <phoneticPr fontId="2"/>
  </si>
  <si>
    <t>リクト</t>
    <phoneticPr fontId="2"/>
  </si>
  <si>
    <t>北部</t>
    <rPh sb="0" eb="2">
      <t>ホクブ</t>
    </rPh>
    <phoneticPr fontId="2"/>
  </si>
  <si>
    <t>岡田</t>
    <rPh sb="0" eb="2">
      <t>オカダ</t>
    </rPh>
    <phoneticPr fontId="2"/>
  </si>
  <si>
    <t>翔</t>
    <rPh sb="0" eb="1">
      <t>カケル</t>
    </rPh>
    <phoneticPr fontId="2"/>
  </si>
  <si>
    <t>オカダ</t>
    <phoneticPr fontId="2"/>
  </si>
  <si>
    <t>カケル</t>
    <phoneticPr fontId="2"/>
  </si>
  <si>
    <t>三咲</t>
    <rPh sb="0" eb="2">
      <t>ミサキ</t>
    </rPh>
    <phoneticPr fontId="2"/>
  </si>
  <si>
    <t>郭</t>
    <rPh sb="0" eb="1">
      <t>カク</t>
    </rPh>
    <phoneticPr fontId="2"/>
  </si>
  <si>
    <t>子豪</t>
    <rPh sb="0" eb="1">
      <t>コ</t>
    </rPh>
    <rPh sb="1" eb="2">
      <t>ゴウ</t>
    </rPh>
    <phoneticPr fontId="2"/>
  </si>
  <si>
    <t>カク</t>
    <phoneticPr fontId="2"/>
  </si>
  <si>
    <t>シゴウ</t>
    <phoneticPr fontId="2"/>
  </si>
  <si>
    <t>緑が丘</t>
    <rPh sb="0" eb="1">
      <t>ミドリ</t>
    </rPh>
    <rPh sb="2" eb="3">
      <t>オカ</t>
    </rPh>
    <phoneticPr fontId="2"/>
  </si>
  <si>
    <t>湊</t>
    <rPh sb="0" eb="1">
      <t>ミナト</t>
    </rPh>
    <phoneticPr fontId="2"/>
  </si>
  <si>
    <t>ミナト</t>
    <phoneticPr fontId="2"/>
  </si>
  <si>
    <t>寺坪</t>
    <rPh sb="0" eb="2">
      <t>テラツボ</t>
    </rPh>
    <phoneticPr fontId="2"/>
  </si>
  <si>
    <t>璃音</t>
    <rPh sb="0" eb="1">
      <t>リ</t>
    </rPh>
    <rPh sb="1" eb="2">
      <t>オト</t>
    </rPh>
    <phoneticPr fontId="2"/>
  </si>
  <si>
    <t>テラツボ</t>
    <phoneticPr fontId="2"/>
  </si>
  <si>
    <t>リノン</t>
    <phoneticPr fontId="2"/>
  </si>
  <si>
    <t>法典</t>
    <rPh sb="0" eb="2">
      <t>ホウテン</t>
    </rPh>
    <phoneticPr fontId="2"/>
  </si>
  <si>
    <t>藤原</t>
    <rPh sb="0" eb="2">
      <t>フジワラ</t>
    </rPh>
    <phoneticPr fontId="2"/>
  </si>
  <si>
    <t>茉優</t>
    <rPh sb="0" eb="2">
      <t>マヒロ</t>
    </rPh>
    <phoneticPr fontId="2"/>
  </si>
  <si>
    <t>フジワラ</t>
    <phoneticPr fontId="2"/>
  </si>
  <si>
    <t>マヒロ</t>
    <phoneticPr fontId="2"/>
  </si>
  <si>
    <t>金杉台</t>
    <rPh sb="0" eb="3">
      <t>カナスギダイ</t>
    </rPh>
    <phoneticPr fontId="2"/>
  </si>
  <si>
    <t>梨歩</t>
    <rPh sb="0" eb="2">
      <t>リホ</t>
    </rPh>
    <phoneticPr fontId="2"/>
  </si>
  <si>
    <t>リホ</t>
    <phoneticPr fontId="2"/>
  </si>
  <si>
    <t>宮崎</t>
    <rPh sb="0" eb="2">
      <t>ミヤザキ</t>
    </rPh>
    <phoneticPr fontId="2"/>
  </si>
  <si>
    <t>せりな</t>
    <phoneticPr fontId="2"/>
  </si>
  <si>
    <t>ミヤザキ</t>
    <phoneticPr fontId="2"/>
  </si>
  <si>
    <t>大穴北</t>
    <rPh sb="0" eb="2">
      <t>オオアナ</t>
    </rPh>
    <rPh sb="2" eb="3">
      <t>キタ</t>
    </rPh>
    <phoneticPr fontId="2"/>
  </si>
  <si>
    <t>低学年のチームです。まだまだのチームですが、サーブを集中して頑張ります。</t>
    <rPh sb="0" eb="3">
      <t>テイガクネン</t>
    </rPh>
    <rPh sb="26" eb="28">
      <t>シュウチュウ</t>
    </rPh>
    <rPh sb="30" eb="32">
      <t>ガンバ</t>
    </rPh>
    <phoneticPr fontId="2"/>
  </si>
  <si>
    <t>石澤</t>
    <rPh sb="0" eb="2">
      <t>イシザワ</t>
    </rPh>
    <phoneticPr fontId="2"/>
  </si>
  <si>
    <t>毅</t>
    <rPh sb="0" eb="1">
      <t>ツヨシ</t>
    </rPh>
    <phoneticPr fontId="2"/>
  </si>
  <si>
    <t>イシザワ</t>
    <phoneticPr fontId="2"/>
  </si>
  <si>
    <t>ツヨシ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</si>
</sst>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6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6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B25" sqref="B25:B2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4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</row>
    <row r="2" spans="1:51" ht="14.4" customHeight="1">
      <c r="A2" s="121" t="s">
        <v>121</v>
      </c>
      <c r="B2" s="122"/>
      <c r="C2" s="123" t="s">
        <v>133</v>
      </c>
      <c r="D2" s="124"/>
      <c r="E2" s="124"/>
      <c r="F2" s="124"/>
      <c r="G2" s="124"/>
      <c r="H2" s="124"/>
      <c r="I2" s="125"/>
      <c r="J2" s="95" t="s">
        <v>119</v>
      </c>
      <c r="K2" s="229"/>
      <c r="L2" s="229"/>
      <c r="M2" s="229"/>
      <c r="N2" s="229"/>
      <c r="O2" s="230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128" t="s">
        <v>132</v>
      </c>
      <c r="D3" s="129"/>
      <c r="E3" s="129"/>
      <c r="F3" s="129"/>
      <c r="G3" s="129"/>
      <c r="H3" s="129"/>
      <c r="I3" s="130"/>
      <c r="J3" s="226" t="s">
        <v>93</v>
      </c>
      <c r="K3" s="227"/>
      <c r="L3" s="227"/>
      <c r="M3" s="227"/>
      <c r="N3" s="227"/>
      <c r="O3" s="228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58" t="s">
        <v>118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8" t="s">
        <v>123</v>
      </c>
      <c r="B4" s="239"/>
      <c r="C4" s="231">
        <v>435174843</v>
      </c>
      <c r="D4" s="232"/>
      <c r="E4" s="232"/>
      <c r="F4" s="232"/>
      <c r="G4" s="232"/>
      <c r="H4" s="232"/>
      <c r="I4" s="233"/>
      <c r="J4" s="242" t="s">
        <v>117</v>
      </c>
      <c r="K4" s="243"/>
      <c r="L4" s="243"/>
      <c r="M4" s="243"/>
      <c r="N4" s="243"/>
      <c r="O4" s="244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55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0" t="s">
        <v>116</v>
      </c>
      <c r="B5" s="241"/>
      <c r="C5" s="234">
        <v>430415642</v>
      </c>
      <c r="D5" s="235"/>
      <c r="E5" s="235"/>
      <c r="F5" s="235"/>
      <c r="G5" s="235"/>
      <c r="H5" s="235"/>
      <c r="I5" s="236"/>
      <c r="J5" s="206"/>
      <c r="K5" s="206"/>
      <c r="L5" s="206"/>
      <c r="M5" s="206"/>
      <c r="N5" s="206"/>
      <c r="O5" s="206"/>
      <c r="P5" s="174" t="s">
        <v>135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4" t="s">
        <v>136</v>
      </c>
      <c r="AF5" s="175"/>
      <c r="AG5" s="175"/>
      <c r="AH5" s="175"/>
      <c r="AI5" s="175"/>
      <c r="AJ5" s="175"/>
      <c r="AK5" s="176"/>
      <c r="AL5" s="176"/>
      <c r="AM5" s="176"/>
      <c r="AN5" s="176"/>
      <c r="AO5" s="176"/>
      <c r="AP5" s="176"/>
      <c r="AQ5" s="176"/>
      <c r="AR5" s="176"/>
      <c r="AS5" s="177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7"/>
      <c r="C6" s="151" t="s">
        <v>107</v>
      </c>
      <c r="D6" s="152"/>
      <c r="E6" s="153" t="s">
        <v>108</v>
      </c>
      <c r="F6" s="154"/>
      <c r="G6" s="207" t="s">
        <v>81</v>
      </c>
      <c r="H6" s="207"/>
      <c r="I6" s="207"/>
      <c r="J6" s="207" t="s">
        <v>2</v>
      </c>
      <c r="K6" s="207"/>
      <c r="L6" s="207"/>
      <c r="M6" s="207" t="s">
        <v>3</v>
      </c>
      <c r="N6" s="207"/>
      <c r="O6" s="207"/>
      <c r="P6" s="155" t="s">
        <v>95</v>
      </c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7" t="s">
        <v>96</v>
      </c>
      <c r="AL6" s="157"/>
      <c r="AM6" s="157"/>
      <c r="AN6" s="157"/>
      <c r="AO6" s="157"/>
      <c r="AP6" s="157"/>
      <c r="AQ6" s="157"/>
      <c r="AR6" s="157"/>
      <c r="AS6" s="157"/>
      <c r="AT6" s="37" t="s">
        <v>124</v>
      </c>
    </row>
    <row r="7" spans="1:51" ht="13.5" customHeight="1">
      <c r="A7" s="77"/>
      <c r="B7" s="147"/>
      <c r="C7" s="113" t="s">
        <v>139</v>
      </c>
      <c r="D7" s="114"/>
      <c r="E7" s="115" t="s">
        <v>140</v>
      </c>
      <c r="F7" s="116"/>
      <c r="G7" s="208">
        <v>518920708</v>
      </c>
      <c r="H7" s="208"/>
      <c r="I7" s="208"/>
      <c r="J7" s="208"/>
      <c r="K7" s="208"/>
      <c r="L7" s="208"/>
      <c r="M7" s="208"/>
      <c r="N7" s="208"/>
      <c r="O7" s="208"/>
      <c r="P7" s="181" t="s">
        <v>7</v>
      </c>
      <c r="Q7" s="182"/>
      <c r="R7" s="149" t="s">
        <v>141</v>
      </c>
      <c r="S7" s="150"/>
      <c r="T7" s="150"/>
      <c r="U7" s="150"/>
      <c r="V7" s="30" t="s">
        <v>8</v>
      </c>
      <c r="W7" s="209" t="s">
        <v>142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8" t="s">
        <v>9</v>
      </c>
      <c r="AL7" s="62" t="s">
        <v>144</v>
      </c>
      <c r="AM7" s="63"/>
      <c r="AN7" s="63"/>
      <c r="AO7" s="63"/>
      <c r="AP7" s="63"/>
      <c r="AQ7" s="63"/>
      <c r="AR7" s="63"/>
      <c r="AS7" s="39" t="s">
        <v>10</v>
      </c>
      <c r="AT7" s="56"/>
    </row>
    <row r="8" spans="1:51" ht="18" customHeight="1">
      <c r="A8" s="77"/>
      <c r="B8" s="147"/>
      <c r="C8" s="117" t="s">
        <v>137</v>
      </c>
      <c r="D8" s="118"/>
      <c r="E8" s="119" t="s">
        <v>138</v>
      </c>
      <c r="F8" s="120"/>
      <c r="G8" s="208"/>
      <c r="H8" s="208"/>
      <c r="I8" s="208"/>
      <c r="J8" s="208"/>
      <c r="K8" s="208"/>
      <c r="L8" s="208"/>
      <c r="M8" s="208"/>
      <c r="N8" s="208"/>
      <c r="O8" s="208"/>
      <c r="P8" s="141" t="s">
        <v>143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4" t="s">
        <v>145</v>
      </c>
      <c r="AL8" s="65"/>
      <c r="AM8" s="65"/>
      <c r="AN8" s="65"/>
      <c r="AO8" s="40" t="s">
        <v>11</v>
      </c>
      <c r="AP8" s="66" t="s">
        <v>146</v>
      </c>
      <c r="AQ8" s="65"/>
      <c r="AR8" s="65"/>
      <c r="AS8" s="67"/>
      <c r="AT8" s="56"/>
    </row>
    <row r="9" spans="1:51" ht="14.4" customHeight="1">
      <c r="A9" s="77" t="s">
        <v>82</v>
      </c>
      <c r="B9" s="147"/>
      <c r="C9" s="113" t="s">
        <v>149</v>
      </c>
      <c r="D9" s="114"/>
      <c r="E9" s="115" t="s">
        <v>150</v>
      </c>
      <c r="F9" s="116"/>
      <c r="G9" s="208">
        <v>514412993</v>
      </c>
      <c r="H9" s="208"/>
      <c r="I9" s="208"/>
      <c r="J9" s="208">
        <v>129718</v>
      </c>
      <c r="K9" s="208"/>
      <c r="L9" s="208"/>
      <c r="M9" s="208">
        <v>388759</v>
      </c>
      <c r="N9" s="208"/>
      <c r="O9" s="208"/>
      <c r="P9" s="181" t="s">
        <v>7</v>
      </c>
      <c r="Q9" s="182"/>
      <c r="R9" s="149" t="s">
        <v>151</v>
      </c>
      <c r="S9" s="150"/>
      <c r="T9" s="150"/>
      <c r="U9" s="150"/>
      <c r="V9" s="30" t="s">
        <v>8</v>
      </c>
      <c r="W9" s="209" t="s">
        <v>152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8" t="s">
        <v>125</v>
      </c>
      <c r="AL9" s="62" t="s">
        <v>144</v>
      </c>
      <c r="AM9" s="63"/>
      <c r="AN9" s="63"/>
      <c r="AO9" s="63"/>
      <c r="AP9" s="63"/>
      <c r="AQ9" s="63"/>
      <c r="AR9" s="63"/>
      <c r="AS9" s="39" t="s">
        <v>126</v>
      </c>
      <c r="AT9" s="57"/>
    </row>
    <row r="10" spans="1:51" ht="18" customHeight="1">
      <c r="A10" s="77"/>
      <c r="B10" s="147"/>
      <c r="C10" s="117" t="s">
        <v>147</v>
      </c>
      <c r="D10" s="118"/>
      <c r="E10" s="119" t="s">
        <v>148</v>
      </c>
      <c r="F10" s="120"/>
      <c r="G10" s="208"/>
      <c r="H10" s="208"/>
      <c r="I10" s="208"/>
      <c r="J10" s="208"/>
      <c r="K10" s="208"/>
      <c r="L10" s="208"/>
      <c r="M10" s="208"/>
      <c r="N10" s="208"/>
      <c r="O10" s="208"/>
      <c r="P10" s="141" t="s">
        <v>153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4" t="s">
        <v>154</v>
      </c>
      <c r="AL10" s="65"/>
      <c r="AM10" s="65"/>
      <c r="AN10" s="65"/>
      <c r="AO10" s="40" t="s">
        <v>127</v>
      </c>
      <c r="AP10" s="66" t="s">
        <v>155</v>
      </c>
      <c r="AQ10" s="65"/>
      <c r="AR10" s="65"/>
      <c r="AS10" s="67"/>
      <c r="AT10" s="57"/>
    </row>
    <row r="11" spans="1:51" ht="14.4" customHeight="1">
      <c r="A11" s="77" t="s">
        <v>83</v>
      </c>
      <c r="B11" s="147"/>
      <c r="C11" s="113" t="s">
        <v>158</v>
      </c>
      <c r="D11" s="114"/>
      <c r="E11" s="115" t="s">
        <v>159</v>
      </c>
      <c r="F11" s="116"/>
      <c r="G11" s="208">
        <v>520882575</v>
      </c>
      <c r="H11" s="208"/>
      <c r="I11" s="208"/>
      <c r="J11" s="208"/>
      <c r="K11" s="208"/>
      <c r="L11" s="208"/>
      <c r="M11" s="208"/>
      <c r="N11" s="208"/>
      <c r="O11" s="208"/>
      <c r="P11" s="181" t="s">
        <v>7</v>
      </c>
      <c r="Q11" s="182"/>
      <c r="R11" s="149" t="s">
        <v>141</v>
      </c>
      <c r="S11" s="150"/>
      <c r="T11" s="150"/>
      <c r="U11" s="150"/>
      <c r="V11" s="30" t="s">
        <v>8</v>
      </c>
      <c r="W11" s="209" t="s">
        <v>160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8" t="s">
        <v>125</v>
      </c>
      <c r="AL11" s="62" t="s">
        <v>162</v>
      </c>
      <c r="AM11" s="63"/>
      <c r="AN11" s="63"/>
      <c r="AO11" s="63"/>
      <c r="AP11" s="63"/>
      <c r="AQ11" s="63"/>
      <c r="AR11" s="63"/>
      <c r="AS11" s="39" t="s">
        <v>126</v>
      </c>
      <c r="AT11" s="57"/>
    </row>
    <row r="12" spans="1:51" ht="18" customHeight="1">
      <c r="A12" s="77"/>
      <c r="B12" s="147"/>
      <c r="C12" s="117" t="s">
        <v>156</v>
      </c>
      <c r="D12" s="118"/>
      <c r="E12" s="119" t="s">
        <v>157</v>
      </c>
      <c r="F12" s="120"/>
      <c r="G12" s="208"/>
      <c r="H12" s="208"/>
      <c r="I12" s="208"/>
      <c r="J12" s="208"/>
      <c r="K12" s="208"/>
      <c r="L12" s="208"/>
      <c r="M12" s="208"/>
      <c r="N12" s="208"/>
      <c r="O12" s="208"/>
      <c r="P12" s="141" t="s">
        <v>161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64" t="s">
        <v>163</v>
      </c>
      <c r="AL12" s="65"/>
      <c r="AM12" s="65"/>
      <c r="AN12" s="65"/>
      <c r="AO12" s="40" t="s">
        <v>127</v>
      </c>
      <c r="AP12" s="66" t="s">
        <v>164</v>
      </c>
      <c r="AQ12" s="65"/>
      <c r="AR12" s="65"/>
      <c r="AS12" s="67"/>
      <c r="AT12" s="57"/>
    </row>
    <row r="13" spans="1:51" ht="15" customHeight="1">
      <c r="A13" s="77" t="s">
        <v>84</v>
      </c>
      <c r="B13" s="147"/>
      <c r="C13" s="113" t="s">
        <v>167</v>
      </c>
      <c r="D13" s="114"/>
      <c r="E13" s="115" t="s">
        <v>168</v>
      </c>
      <c r="F13" s="116"/>
      <c r="G13" s="212"/>
      <c r="H13" s="212"/>
      <c r="I13" s="212"/>
      <c r="J13" s="212"/>
      <c r="K13" s="212"/>
      <c r="L13" s="212"/>
      <c r="M13" s="212"/>
      <c r="N13" s="212"/>
      <c r="O13" s="212"/>
      <c r="P13" s="25"/>
      <c r="Q13" s="26"/>
      <c r="R13" s="167"/>
      <c r="S13" s="167"/>
      <c r="T13" s="167"/>
      <c r="U13" s="167"/>
      <c r="V13" s="2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41"/>
      <c r="AL13" s="160"/>
      <c r="AM13" s="160"/>
      <c r="AN13" s="160"/>
      <c r="AO13" s="160"/>
      <c r="AP13" s="160"/>
      <c r="AQ13" s="160"/>
      <c r="AR13" s="160"/>
      <c r="AS13" s="42"/>
      <c r="AT13" s="58"/>
    </row>
    <row r="14" spans="1:51" ht="18" customHeight="1">
      <c r="A14" s="77"/>
      <c r="B14" s="147"/>
      <c r="C14" s="117" t="s">
        <v>165</v>
      </c>
      <c r="D14" s="118"/>
      <c r="E14" s="119" t="s">
        <v>166</v>
      </c>
      <c r="F14" s="120"/>
      <c r="G14" s="212"/>
      <c r="H14" s="212"/>
      <c r="I14" s="212"/>
      <c r="J14" s="212"/>
      <c r="K14" s="212"/>
      <c r="L14" s="212"/>
      <c r="M14" s="212"/>
      <c r="N14" s="212"/>
      <c r="O14" s="212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3"/>
      <c r="AP14" s="165"/>
      <c r="AQ14" s="165"/>
      <c r="AR14" s="165"/>
      <c r="AS14" s="166"/>
      <c r="AT14" s="58"/>
    </row>
    <row r="15" spans="1:51" ht="15" customHeight="1">
      <c r="A15" s="213" t="s">
        <v>98</v>
      </c>
      <c r="B15" s="147"/>
      <c r="C15" s="113" t="s">
        <v>171</v>
      </c>
      <c r="D15" s="114"/>
      <c r="E15" s="115" t="s">
        <v>172</v>
      </c>
      <c r="F15" s="116"/>
      <c r="G15" s="212"/>
      <c r="H15" s="212"/>
      <c r="I15" s="212"/>
      <c r="J15" s="212"/>
      <c r="K15" s="212"/>
      <c r="L15" s="212"/>
      <c r="M15" s="212"/>
      <c r="N15" s="212"/>
      <c r="O15" s="212"/>
      <c r="P15" s="181" t="s">
        <v>7</v>
      </c>
      <c r="Q15" s="182"/>
      <c r="R15" s="149" t="s">
        <v>141</v>
      </c>
      <c r="S15" s="150"/>
      <c r="T15" s="150"/>
      <c r="U15" s="150"/>
      <c r="V15" s="29" t="s">
        <v>8</v>
      </c>
      <c r="W15" s="139" t="s">
        <v>173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8" t="s">
        <v>125</v>
      </c>
      <c r="AL15" s="62" t="s">
        <v>175</v>
      </c>
      <c r="AM15" s="63"/>
      <c r="AN15" s="63"/>
      <c r="AO15" s="63"/>
      <c r="AP15" s="63"/>
      <c r="AQ15" s="63"/>
      <c r="AR15" s="63"/>
      <c r="AS15" s="39" t="s">
        <v>126</v>
      </c>
      <c r="AT15" s="57"/>
    </row>
    <row r="16" spans="1:51" ht="18" customHeight="1">
      <c r="A16" s="77"/>
      <c r="B16" s="147"/>
      <c r="C16" s="117" t="s">
        <v>169</v>
      </c>
      <c r="D16" s="118"/>
      <c r="E16" s="119" t="s">
        <v>170</v>
      </c>
      <c r="F16" s="120"/>
      <c r="G16" s="212"/>
      <c r="H16" s="212"/>
      <c r="I16" s="212"/>
      <c r="J16" s="212"/>
      <c r="K16" s="212"/>
      <c r="L16" s="212"/>
      <c r="M16" s="212"/>
      <c r="N16" s="212"/>
      <c r="O16" s="212"/>
      <c r="P16" s="141" t="s">
        <v>174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4" t="s">
        <v>176</v>
      </c>
      <c r="AL16" s="65"/>
      <c r="AM16" s="65"/>
      <c r="AN16" s="65"/>
      <c r="AO16" s="40" t="s">
        <v>127</v>
      </c>
      <c r="AP16" s="66" t="s">
        <v>177</v>
      </c>
      <c r="AQ16" s="65"/>
      <c r="AR16" s="65"/>
      <c r="AS16" s="67"/>
      <c r="AT16" s="57"/>
    </row>
    <row r="17" spans="1:46">
      <c r="A17" s="77" t="s">
        <v>0</v>
      </c>
      <c r="B17" s="147"/>
      <c r="C17" s="200" t="str">
        <f>IF(P16="","",P16)</f>
        <v>船橋市大穴南3-7-20</v>
      </c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7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7" t="s">
        <v>1</v>
      </c>
      <c r="B19" s="147"/>
      <c r="C19" s="200" t="str">
        <f>IF(AL15="","",AL15&amp;"-"&amp;AK16&amp;"-"&amp;AP16)</f>
        <v>090-3420-0830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7"/>
      <c r="B20" s="147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7" t="s">
        <v>85</v>
      </c>
      <c r="B21" s="147"/>
      <c r="C21" s="222"/>
      <c r="D21" s="214"/>
      <c r="E21" s="214"/>
      <c r="F21" s="214"/>
      <c r="G21" s="214"/>
      <c r="H21" s="214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90"/>
      <c r="B22" s="237"/>
      <c r="C22" s="223"/>
      <c r="D22" s="215"/>
      <c r="E22" s="215"/>
      <c r="F22" s="215"/>
      <c r="G22" s="215"/>
      <c r="H22" s="215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0" t="s">
        <v>130</v>
      </c>
      <c r="B23" s="145" t="s">
        <v>86</v>
      </c>
      <c r="C23" s="201" t="s">
        <v>105</v>
      </c>
      <c r="D23" s="202"/>
      <c r="E23" s="203" t="s">
        <v>106</v>
      </c>
      <c r="F23" s="204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7"/>
      <c r="C24" s="189" t="s">
        <v>103</v>
      </c>
      <c r="D24" s="190"/>
      <c r="E24" s="191" t="s">
        <v>104</v>
      </c>
      <c r="F24" s="192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1" t="s">
        <v>100</v>
      </c>
      <c r="Z24" s="96"/>
      <c r="AA24" s="96"/>
      <c r="AB24" s="96"/>
      <c r="AC24" s="96"/>
      <c r="AD24" s="96"/>
      <c r="AE24" s="96"/>
      <c r="AF24" s="96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9">
        <v>1</v>
      </c>
      <c r="B25" s="205">
        <v>1</v>
      </c>
      <c r="C25" s="113" t="s">
        <v>222</v>
      </c>
      <c r="D25" s="114"/>
      <c r="E25" s="115" t="s">
        <v>223</v>
      </c>
      <c r="F25" s="116"/>
      <c r="G25" s="100">
        <v>4</v>
      </c>
      <c r="H25" s="101"/>
      <c r="I25" s="104" t="s">
        <v>178</v>
      </c>
      <c r="J25" s="105"/>
      <c r="K25" s="105"/>
      <c r="L25" s="101"/>
      <c r="M25" s="100">
        <v>521712956</v>
      </c>
      <c r="N25" s="105"/>
      <c r="O25" s="101"/>
      <c r="P25" s="100">
        <v>140</v>
      </c>
      <c r="Q25" s="105"/>
      <c r="R25" s="105"/>
      <c r="S25" s="105"/>
      <c r="T25" s="107"/>
      <c r="U25" s="1"/>
      <c r="V25" s="1"/>
      <c r="W25" s="1"/>
      <c r="X25" s="1"/>
      <c r="Y25" s="216">
        <v>13</v>
      </c>
      <c r="Z25" s="217"/>
      <c r="AA25" s="217"/>
      <c r="AB25" s="217"/>
      <c r="AC25" s="217"/>
      <c r="AD25" s="217"/>
      <c r="AE25" s="217"/>
      <c r="AF25" s="217"/>
      <c r="AG25" s="2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7" t="s">
        <v>220</v>
      </c>
      <c r="D26" s="118"/>
      <c r="E26" s="119" t="s">
        <v>221</v>
      </c>
      <c r="F26" s="120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19"/>
      <c r="Z26" s="220"/>
      <c r="AA26" s="220"/>
      <c r="AB26" s="220"/>
      <c r="AC26" s="220"/>
      <c r="AD26" s="220"/>
      <c r="AE26" s="220"/>
      <c r="AF26" s="220"/>
      <c r="AG26" s="2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9">
        <v>2</v>
      </c>
      <c r="B27" s="111">
        <v>2</v>
      </c>
      <c r="C27" s="113" t="s">
        <v>181</v>
      </c>
      <c r="D27" s="114"/>
      <c r="E27" s="115" t="s">
        <v>182</v>
      </c>
      <c r="F27" s="116"/>
      <c r="G27" s="100">
        <v>4</v>
      </c>
      <c r="H27" s="101"/>
      <c r="I27" s="104" t="s">
        <v>183</v>
      </c>
      <c r="J27" s="105"/>
      <c r="K27" s="105"/>
      <c r="L27" s="101"/>
      <c r="M27" s="100">
        <v>521455396</v>
      </c>
      <c r="N27" s="105"/>
      <c r="O27" s="101"/>
      <c r="P27" s="100">
        <v>155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7" t="s">
        <v>179</v>
      </c>
      <c r="D28" s="118"/>
      <c r="E28" s="119" t="s">
        <v>180</v>
      </c>
      <c r="F28" s="120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9">
        <v>3</v>
      </c>
      <c r="B29" s="111">
        <v>3</v>
      </c>
      <c r="C29" s="113" t="s">
        <v>167</v>
      </c>
      <c r="D29" s="114"/>
      <c r="E29" s="115" t="s">
        <v>185</v>
      </c>
      <c r="F29" s="116"/>
      <c r="G29" s="100">
        <v>4</v>
      </c>
      <c r="H29" s="101"/>
      <c r="I29" s="104" t="s">
        <v>183</v>
      </c>
      <c r="J29" s="105"/>
      <c r="K29" s="105"/>
      <c r="L29" s="101"/>
      <c r="M29" s="100">
        <v>521579542</v>
      </c>
      <c r="N29" s="105"/>
      <c r="O29" s="101"/>
      <c r="P29" s="100">
        <v>135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7" t="s">
        <v>165</v>
      </c>
      <c r="D30" s="118"/>
      <c r="E30" s="119" t="s">
        <v>184</v>
      </c>
      <c r="F30" s="120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9">
        <v>4</v>
      </c>
      <c r="B31" s="111">
        <v>4</v>
      </c>
      <c r="C31" s="113" t="s">
        <v>188</v>
      </c>
      <c r="D31" s="114"/>
      <c r="E31" s="115" t="s">
        <v>189</v>
      </c>
      <c r="F31" s="116"/>
      <c r="G31" s="100">
        <v>4</v>
      </c>
      <c r="H31" s="101"/>
      <c r="I31" s="104" t="s">
        <v>190</v>
      </c>
      <c r="J31" s="105"/>
      <c r="K31" s="105"/>
      <c r="L31" s="101"/>
      <c r="M31" s="100">
        <v>521455419</v>
      </c>
      <c r="N31" s="105"/>
      <c r="O31" s="101"/>
      <c r="P31" s="100">
        <v>135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7" t="s">
        <v>186</v>
      </c>
      <c r="D32" s="118"/>
      <c r="E32" s="119" t="s">
        <v>187</v>
      </c>
      <c r="F32" s="120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31" t="s">
        <v>129</v>
      </c>
      <c r="Z32" s="96"/>
      <c r="AA32" s="96"/>
      <c r="AB32" s="96"/>
      <c r="AC32" s="96"/>
      <c r="AD32" s="96"/>
      <c r="AE32" s="96"/>
      <c r="AF32" s="96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9">
        <v>5</v>
      </c>
      <c r="B33" s="111">
        <v>5</v>
      </c>
      <c r="C33" s="113" t="s">
        <v>193</v>
      </c>
      <c r="D33" s="114"/>
      <c r="E33" s="115" t="s">
        <v>194</v>
      </c>
      <c r="F33" s="116"/>
      <c r="G33" s="100">
        <v>4</v>
      </c>
      <c r="H33" s="101"/>
      <c r="I33" s="104" t="s">
        <v>195</v>
      </c>
      <c r="J33" s="105"/>
      <c r="K33" s="105"/>
      <c r="L33" s="101"/>
      <c r="M33" s="100">
        <v>521712963</v>
      </c>
      <c r="N33" s="105"/>
      <c r="O33" s="101"/>
      <c r="P33" s="100">
        <v>135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34"/>
      <c r="AA33" s="134"/>
      <c r="AB33" s="134"/>
      <c r="AC33" s="134"/>
      <c r="AD33" s="134"/>
      <c r="AE33" s="134"/>
      <c r="AF33" s="134"/>
      <c r="AG33" s="1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7" t="s">
        <v>191</v>
      </c>
      <c r="D34" s="118"/>
      <c r="E34" s="119" t="s">
        <v>192</v>
      </c>
      <c r="F34" s="120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9">
        <v>6</v>
      </c>
      <c r="B35" s="111">
        <v>6</v>
      </c>
      <c r="C35" s="113" t="s">
        <v>198</v>
      </c>
      <c r="D35" s="114"/>
      <c r="E35" s="115" t="s">
        <v>199</v>
      </c>
      <c r="F35" s="116"/>
      <c r="G35" s="100">
        <v>4</v>
      </c>
      <c r="H35" s="101"/>
      <c r="I35" s="104" t="s">
        <v>200</v>
      </c>
      <c r="J35" s="105"/>
      <c r="K35" s="105"/>
      <c r="L35" s="101"/>
      <c r="M35" s="100">
        <v>521987460</v>
      </c>
      <c r="N35" s="105"/>
      <c r="O35" s="101"/>
      <c r="P35" s="100">
        <v>145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7" t="s">
        <v>196</v>
      </c>
      <c r="D36" s="118"/>
      <c r="E36" s="119" t="s">
        <v>197</v>
      </c>
      <c r="F36" s="120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9">
        <v>7</v>
      </c>
      <c r="B37" s="111">
        <v>7</v>
      </c>
      <c r="C37" s="113" t="s">
        <v>188</v>
      </c>
      <c r="D37" s="114"/>
      <c r="E37" s="115" t="s">
        <v>202</v>
      </c>
      <c r="F37" s="116"/>
      <c r="G37" s="100">
        <v>6</v>
      </c>
      <c r="H37" s="101"/>
      <c r="I37" s="104" t="s">
        <v>190</v>
      </c>
      <c r="J37" s="105"/>
      <c r="K37" s="105"/>
      <c r="L37" s="101"/>
      <c r="M37" s="100">
        <v>521455389</v>
      </c>
      <c r="N37" s="105"/>
      <c r="O37" s="101"/>
      <c r="P37" s="100">
        <v>140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7" t="s">
        <v>186</v>
      </c>
      <c r="D38" s="118"/>
      <c r="E38" s="119" t="s">
        <v>201</v>
      </c>
      <c r="F38" s="120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9">
        <v>8</v>
      </c>
      <c r="B39" s="111">
        <v>8</v>
      </c>
      <c r="C39" s="113" t="s">
        <v>205</v>
      </c>
      <c r="D39" s="114"/>
      <c r="E39" s="115" t="s">
        <v>206</v>
      </c>
      <c r="F39" s="116"/>
      <c r="G39" s="100">
        <v>4</v>
      </c>
      <c r="H39" s="101"/>
      <c r="I39" s="104" t="s">
        <v>207</v>
      </c>
      <c r="J39" s="105"/>
      <c r="K39" s="105"/>
      <c r="L39" s="101"/>
      <c r="M39" s="100">
        <v>521455365</v>
      </c>
      <c r="N39" s="105"/>
      <c r="O39" s="101"/>
      <c r="P39" s="100">
        <v>135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7" t="s">
        <v>203</v>
      </c>
      <c r="D40" s="118"/>
      <c r="E40" s="119" t="s">
        <v>204</v>
      </c>
      <c r="F40" s="120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9">
        <v>9</v>
      </c>
      <c r="B41" s="111">
        <v>9</v>
      </c>
      <c r="C41" s="113" t="s">
        <v>210</v>
      </c>
      <c r="D41" s="114"/>
      <c r="E41" s="115" t="s">
        <v>211</v>
      </c>
      <c r="F41" s="116"/>
      <c r="G41" s="100">
        <v>4</v>
      </c>
      <c r="H41" s="101"/>
      <c r="I41" s="104" t="s">
        <v>212</v>
      </c>
      <c r="J41" s="105"/>
      <c r="K41" s="105"/>
      <c r="L41" s="101"/>
      <c r="M41" s="100">
        <v>521882321</v>
      </c>
      <c r="N41" s="105"/>
      <c r="O41" s="101"/>
      <c r="P41" s="100">
        <v>135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7" t="s">
        <v>208</v>
      </c>
      <c r="D42" s="118"/>
      <c r="E42" s="119" t="s">
        <v>209</v>
      </c>
      <c r="F42" s="120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9">
        <v>10</v>
      </c>
      <c r="B43" s="111">
        <v>10</v>
      </c>
      <c r="C43" s="113" t="s">
        <v>158</v>
      </c>
      <c r="D43" s="114"/>
      <c r="E43" s="115" t="s">
        <v>214</v>
      </c>
      <c r="F43" s="116"/>
      <c r="G43" s="100">
        <v>3</v>
      </c>
      <c r="H43" s="101"/>
      <c r="I43" s="104" t="s">
        <v>195</v>
      </c>
      <c r="J43" s="105"/>
      <c r="K43" s="105"/>
      <c r="L43" s="101"/>
      <c r="M43" s="100">
        <v>520305357</v>
      </c>
      <c r="N43" s="105"/>
      <c r="O43" s="101"/>
      <c r="P43" s="100">
        <v>130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7" t="s">
        <v>156</v>
      </c>
      <c r="D44" s="118"/>
      <c r="E44" s="119" t="s">
        <v>213</v>
      </c>
      <c r="F44" s="120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9">
        <v>11</v>
      </c>
      <c r="B45" s="111">
        <v>11</v>
      </c>
      <c r="C45" s="113" t="s">
        <v>217</v>
      </c>
      <c r="D45" s="114"/>
      <c r="E45" s="115" t="s">
        <v>216</v>
      </c>
      <c r="F45" s="116"/>
      <c r="G45" s="100">
        <v>5</v>
      </c>
      <c r="H45" s="101"/>
      <c r="I45" s="104" t="s">
        <v>218</v>
      </c>
      <c r="J45" s="105"/>
      <c r="K45" s="105"/>
      <c r="L45" s="101"/>
      <c r="M45" s="100">
        <v>522380376</v>
      </c>
      <c r="N45" s="105"/>
      <c r="O45" s="101"/>
      <c r="P45" s="100">
        <v>140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7" t="s">
        <v>215</v>
      </c>
      <c r="D46" s="118"/>
      <c r="E46" s="119" t="s">
        <v>216</v>
      </c>
      <c r="F46" s="120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9">
        <v>12</v>
      </c>
      <c r="B47" s="111"/>
      <c r="C47" s="196"/>
      <c r="D47" s="114"/>
      <c r="E47" s="114"/>
      <c r="F47" s="116"/>
      <c r="G47" s="100"/>
      <c r="H47" s="101"/>
      <c r="I47" s="100"/>
      <c r="J47" s="105"/>
      <c r="K47" s="105"/>
      <c r="L47" s="101"/>
      <c r="M47" s="100"/>
      <c r="N47" s="105"/>
      <c r="O47" s="101"/>
      <c r="P47" s="100"/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95"/>
      <c r="C48" s="197"/>
      <c r="D48" s="198"/>
      <c r="E48" s="198"/>
      <c r="F48" s="199"/>
      <c r="G48" s="178"/>
      <c r="H48" s="193"/>
      <c r="I48" s="178"/>
      <c r="J48" s="179"/>
      <c r="K48" s="179"/>
      <c r="L48" s="193"/>
      <c r="M48" s="178"/>
      <c r="N48" s="179"/>
      <c r="O48" s="193"/>
      <c r="P48" s="178"/>
      <c r="Q48" s="179"/>
      <c r="R48" s="179"/>
      <c r="S48" s="179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3" t="s">
        <v>102</v>
      </c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5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6" t="s">
        <v>219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2"/>
      <c r="V55" s="59">
        <f>LEN(A55)</f>
        <v>36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男女混合</v>
      </c>
      <c r="I5" s="9">
        <f>入力!Y25</f>
        <v>13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大穴JSCバレーボールクラブ</v>
      </c>
      <c r="C7" s="13" t="str">
        <f>IF(入力!C2="","",入力!C2)</f>
        <v>オオアナ　ジェイ　エス　シー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高根公団</v>
      </c>
      <c r="T7" s="13"/>
      <c r="U7" s="13">
        <f>IF(入力!C4="","",入力!C4)</f>
        <v>435174843</v>
      </c>
      <c r="V7" s="13">
        <f>IF(入力!C5="","",入力!C5)</f>
        <v>430415642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島</v>
      </c>
      <c r="D16" s="13" t="str">
        <f>IF(入力!E8="","",入力!E8)</f>
        <v>雄大</v>
      </c>
      <c r="E16" s="13" t="str">
        <f>IF(入力!C7="","",入力!C7)</f>
        <v>シマ</v>
      </c>
      <c r="F16" s="13" t="str">
        <f>IF(入力!E7="","",入力!E7)</f>
        <v>ユウダイ</v>
      </c>
      <c r="G16" s="13">
        <f>IF(入力!G7="","",入力!G7)</f>
        <v>518920708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0068</v>
      </c>
      <c r="T16" s="13" t="str">
        <f>IF(入力!P8="","",入力!P8)</f>
        <v>船橋市大穴北2-13-14</v>
      </c>
      <c r="U16" s="13" t="str">
        <f>IF(入力!AL7="","",入力!AL7)</f>
        <v>047</v>
      </c>
      <c r="V16" s="13" t="str">
        <f>IF(入力!AK8="","",入力!AK8)</f>
        <v>401</v>
      </c>
      <c r="W16" s="13" t="str">
        <f>IF(入力!AP8="","",入力!AP8)</f>
        <v>1419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本山</v>
      </c>
      <c r="D17" s="13" t="str">
        <f>IF(入力!E10="","",入力!E10)</f>
        <v>隆</v>
      </c>
      <c r="E17" s="13" t="str">
        <f>IF(入力!C9="","",入力!C9)</f>
        <v>モトヤマ</v>
      </c>
      <c r="F17" s="13" t="str">
        <f>IF(入力!E9="","",入力!E9)</f>
        <v>タカシ</v>
      </c>
      <c r="G17" s="13">
        <f>IF(入力!G9="","",入力!G9)</f>
        <v>514412993</v>
      </c>
      <c r="H17" s="13">
        <f>IF(入力!J9="","",入力!J9)</f>
        <v>129718</v>
      </c>
      <c r="I17" s="13">
        <f>IF(入力!M9="","",入力!M9)</f>
        <v>388759</v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0041</v>
      </c>
      <c r="T17" s="13" t="str">
        <f>IF(入力!P10="","",入力!P10)</f>
        <v>船橋市旭町2-3-57</v>
      </c>
      <c r="U17" s="13" t="str">
        <f>IF(入力!AL9="","",入力!AL9)</f>
        <v>047</v>
      </c>
      <c r="V17" s="13" t="str">
        <f>IF(入力!AK10="","",入力!AK10)</f>
        <v>779</v>
      </c>
      <c r="W17" s="13" t="str">
        <f>IF(入力!AP10="","",入力!AP10)</f>
        <v>0849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亀田</v>
      </c>
      <c r="D20" s="13" t="str">
        <f>IF(入力!E12="","",入力!E12)</f>
        <v>知恵</v>
      </c>
      <c r="E20" s="13" t="str">
        <f>IF(入力!C11="","",入力!C11)</f>
        <v>カメダ</v>
      </c>
      <c r="F20" s="13" t="str">
        <f>IF(入力!E11="","",入力!E11)</f>
        <v>チエ</v>
      </c>
      <c r="G20" s="13">
        <f>IF(入力!G11="","",入力!G11)</f>
        <v>520882575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0805</v>
      </c>
      <c r="T20" s="13" t="str">
        <f>IF(入力!P12="","",入力!P12)</f>
        <v>船橋市二和東3-5-15</v>
      </c>
      <c r="U20" s="13" t="str">
        <f>IF(入力!AL11="","",入力!AL11)</f>
        <v>080</v>
      </c>
      <c r="V20" s="13" t="str">
        <f>IF(入力!AK12="","",入力!AK12)</f>
        <v>2048</v>
      </c>
      <c r="W20" s="13" t="str">
        <f>IF(入力!AP12="","",入力!AP12)</f>
        <v>1038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木村</v>
      </c>
      <c r="D22" s="13" t="str">
        <f>IF(入力!E16="","",入力!E16)</f>
        <v>利昌</v>
      </c>
      <c r="E22" s="13" t="str">
        <f>IF(入力!C15="","",入力!C15)</f>
        <v>キムラ</v>
      </c>
      <c r="F22" s="13" t="str">
        <f>IF(入力!E15="","",入力!E15)</f>
        <v>トシマサ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0067</v>
      </c>
      <c r="T22" s="13" t="str">
        <f>IF(入力!P16="","",入力!P16)</f>
        <v>船橋市大穴南3-7-20</v>
      </c>
      <c r="U22" s="13" t="str">
        <f>IF(入力!AL15="","",入力!AL15)</f>
        <v>090</v>
      </c>
      <c r="V22" s="13" t="str">
        <f>IF(入力!AK16="","",入力!AK16)</f>
        <v>3420</v>
      </c>
      <c r="W22" s="13" t="str">
        <f>IF(入力!AP16="","",入力!AP16)</f>
        <v>0830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永尾</v>
      </c>
      <c r="D23" s="13" t="str">
        <f>IF(入力!$E$14="","",入力!$E$14)</f>
        <v>佐弥佳</v>
      </c>
      <c r="E23" s="13" t="str">
        <f>IF(入力!$C$13="","",入力!$C$13)</f>
        <v>ナガオ</v>
      </c>
      <c r="F23" s="13" t="str">
        <f>IF(入力!$E$13="","",入力!$E$13)</f>
        <v>サヤカ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石澤</v>
      </c>
      <c r="D24" s="54" t="str">
        <f>VLOOKUP($B$51,$A$53:$F$352,4)</f>
        <v>毅</v>
      </c>
      <c r="E24" s="54" t="str">
        <f>VLOOKUP($B$51,$A$53:$F$352,5)</f>
        <v>イシザワ</v>
      </c>
      <c r="F24" s="54" t="str">
        <f>VLOOKUP($B$51,$A$53:$F$352,6)</f>
        <v>ツヨシ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石澤</v>
      </c>
      <c r="D53" s="13" t="str">
        <f>IF(入力!E26="","",入力!E26)</f>
        <v>毅</v>
      </c>
      <c r="E53" s="13" t="str">
        <f>IF(入力!C25="","",入力!C25)</f>
        <v>イシザワ</v>
      </c>
      <c r="F53" s="13" t="str">
        <f>IF(入力!E25="","",入力!E25)</f>
        <v>ツヨシ</v>
      </c>
      <c r="G53" s="13">
        <f>IF(入力!M25="","",入力!M25)</f>
        <v>521712956</v>
      </c>
      <c r="H53" s="13" t="str">
        <f>IF(入力!I25="","",入力!I25)</f>
        <v>習志野台第一</v>
      </c>
      <c r="I53" s="13">
        <f>IF(入力!G25="","",入力!G25)</f>
        <v>4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田村</v>
      </c>
      <c r="D54" s="13" t="str">
        <f>IF(入力!E28="","",入力!E28)</f>
        <v>琉星</v>
      </c>
      <c r="E54" s="13" t="str">
        <f>IF(入力!C27="","",入力!C27)</f>
        <v>タムラ</v>
      </c>
      <c r="F54" s="13" t="str">
        <f>IF(入力!E27="","",入力!E27)</f>
        <v>リュウセイ</v>
      </c>
      <c r="G54" s="13">
        <f>IF(入力!M27="","",入力!M27)</f>
        <v>521455396</v>
      </c>
      <c r="H54" s="13" t="str">
        <f>IF(入力!I27="","",入力!I27)</f>
        <v>高根台第二</v>
      </c>
      <c r="I54" s="13">
        <f>IF(入力!G27="","",入力!G27)</f>
        <v>4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永尾</v>
      </c>
      <c r="D55" s="13" t="str">
        <f>IF(入力!E30="","",入力!E30)</f>
        <v>海琉</v>
      </c>
      <c r="E55" s="13" t="str">
        <f>IF(入力!C29="","",入力!C29)</f>
        <v>ナガオ</v>
      </c>
      <c r="F55" s="13" t="str">
        <f>IF(入力!E29="","",入力!E29)</f>
        <v>カイル</v>
      </c>
      <c r="G55" s="13">
        <f>IF(入力!M29="","",入力!M29)</f>
        <v>521579542</v>
      </c>
      <c r="H55" s="13" t="str">
        <f>IF(入力!I29="","",入力!I29)</f>
        <v>高根台第二</v>
      </c>
      <c r="I55" s="13">
        <f>IF(入力!G29="","",入力!G29)</f>
        <v>4</v>
      </c>
      <c r="J55" s="13">
        <f>IF(入力!P29="","",入力!P29)</f>
        <v>135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鴨志田</v>
      </c>
      <c r="D56" s="13" t="str">
        <f>IF(入力!E32="","",入力!E32)</f>
        <v>陸虎</v>
      </c>
      <c r="E56" s="13" t="str">
        <f>IF(入力!C31="","",入力!C31)</f>
        <v>カモシダ</v>
      </c>
      <c r="F56" s="13" t="str">
        <f>IF(入力!E31="","",入力!E31)</f>
        <v>リクト</v>
      </c>
      <c r="G56" s="13">
        <f>IF(入力!M31="","",入力!M31)</f>
        <v>521455419</v>
      </c>
      <c r="H56" s="13" t="str">
        <f>IF(入力!I31="","",入力!I31)</f>
        <v>北部</v>
      </c>
      <c r="I56" s="13">
        <f>IF(入力!G31="","",入力!G31)</f>
        <v>4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岡田</v>
      </c>
      <c r="D57" s="13" t="str">
        <f>IF(入力!E34="","",入力!E34)</f>
        <v>翔</v>
      </c>
      <c r="E57" s="13" t="str">
        <f>IF(入力!C33="","",入力!C33)</f>
        <v>オカダ</v>
      </c>
      <c r="F57" s="13" t="str">
        <f>IF(入力!E33="","",入力!E33)</f>
        <v>カケル</v>
      </c>
      <c r="G57" s="13">
        <f>IF(入力!M33="","",入力!M33)</f>
        <v>521712963</v>
      </c>
      <c r="H57" s="13" t="str">
        <f>IF(入力!I33="","",入力!I33)</f>
        <v>三咲</v>
      </c>
      <c r="I57" s="13">
        <f>IF(入力!G33="","",入力!G33)</f>
        <v>4</v>
      </c>
      <c r="J57" s="13">
        <f>IF(入力!P33="","",入力!P33)</f>
        <v>135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郭</v>
      </c>
      <c r="D58" s="13" t="str">
        <f>IF(入力!E36="","",入力!E36)</f>
        <v>子豪</v>
      </c>
      <c r="E58" s="13" t="str">
        <f>IF(入力!C35="","",入力!C35)</f>
        <v>カク</v>
      </c>
      <c r="F58" s="13" t="str">
        <f>IF(入力!E35="","",入力!E35)</f>
        <v>シゴウ</v>
      </c>
      <c r="G58" s="13">
        <f>IF(入力!M35="","",入力!M35)</f>
        <v>521987460</v>
      </c>
      <c r="H58" s="13" t="str">
        <f>IF(入力!I35="","",入力!I35)</f>
        <v>緑が丘</v>
      </c>
      <c r="I58" s="13">
        <f>IF(入力!G35="","",入力!G35)</f>
        <v>4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鴨志田</v>
      </c>
      <c r="D59" s="13" t="str">
        <f>IF(入力!E38="","",入力!E38)</f>
        <v>湊</v>
      </c>
      <c r="E59" s="13" t="str">
        <f>IF(入力!C37="","",入力!C37)</f>
        <v>カモシダ</v>
      </c>
      <c r="F59" s="13" t="str">
        <f>IF(入力!E37="","",入力!E37)</f>
        <v>ミナト</v>
      </c>
      <c r="G59" s="13">
        <f>IF(入力!M37="","",入力!M37)</f>
        <v>521455389</v>
      </c>
      <c r="H59" s="13" t="str">
        <f>IF(入力!I37="","",入力!I37)</f>
        <v>北部</v>
      </c>
      <c r="I59" s="13">
        <f>IF(入力!G37="","",入力!G37)</f>
        <v>6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寺坪</v>
      </c>
      <c r="D60" s="13" t="str">
        <f>IF(入力!E40="","",入力!E40)</f>
        <v>璃音</v>
      </c>
      <c r="E60" s="13" t="str">
        <f>IF(入力!C39="","",入力!C39)</f>
        <v>テラツボ</v>
      </c>
      <c r="F60" s="13" t="str">
        <f>IF(入力!E39="","",入力!E39)</f>
        <v>リノン</v>
      </c>
      <c r="G60" s="13">
        <f>IF(入力!M39="","",入力!M39)</f>
        <v>521455365</v>
      </c>
      <c r="H60" s="13" t="str">
        <f>IF(入力!I39="","",入力!I39)</f>
        <v>法典</v>
      </c>
      <c r="I60" s="13">
        <f>IF(入力!G39="","",入力!G39)</f>
        <v>4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藤原</v>
      </c>
      <c r="D61" s="13" t="str">
        <f>IF(入力!E42="","",入力!E42)</f>
        <v>茉優</v>
      </c>
      <c r="E61" s="13" t="str">
        <f>IF(入力!C41="","",入力!C41)</f>
        <v>フジワラ</v>
      </c>
      <c r="F61" s="13" t="str">
        <f>IF(入力!E41="","",入力!E41)</f>
        <v>マヒロ</v>
      </c>
      <c r="G61" s="13">
        <f>IF(入力!M41="","",入力!M41)</f>
        <v>521882321</v>
      </c>
      <c r="H61" s="13" t="str">
        <f>IF(入力!I41="","",入力!I41)</f>
        <v>金杉台</v>
      </c>
      <c r="I61" s="13">
        <f>IF(入力!G41="","",入力!G41)</f>
        <v>4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亀田</v>
      </c>
      <c r="D62" s="13" t="str">
        <f>IF(入力!E44="","",入力!E44)</f>
        <v>梨歩</v>
      </c>
      <c r="E62" s="13" t="str">
        <f>IF(入力!C43="","",入力!C43)</f>
        <v>カメダ</v>
      </c>
      <c r="F62" s="13" t="str">
        <f>IF(入力!E43="","",入力!E43)</f>
        <v>リホ</v>
      </c>
      <c r="G62" s="13">
        <f>IF(入力!M43="","",入力!M43)</f>
        <v>520305357</v>
      </c>
      <c r="H62" s="13" t="str">
        <f>IF(入力!I43="","",入力!I43)</f>
        <v>三咲</v>
      </c>
      <c r="I62" s="13">
        <f>IF(入力!G43="","",入力!G43)</f>
        <v>3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宮崎</v>
      </c>
      <c r="D63" s="13" t="str">
        <f>IF(入力!E46="","",入力!E46)</f>
        <v>せりな</v>
      </c>
      <c r="E63" s="13" t="str">
        <f>IF(入力!C45="","",入力!C45)</f>
        <v>ミヤザキ</v>
      </c>
      <c r="F63" s="13" t="str">
        <f>IF(入力!E45="","",入力!E45)</f>
        <v>せりな</v>
      </c>
      <c r="G63" s="13">
        <f>IF(入力!M45="","",入力!M45)</f>
        <v>522380376</v>
      </c>
      <c r="H63" s="13" t="str">
        <f>IF(入力!I45="","",入力!I45)</f>
        <v>大穴北</v>
      </c>
      <c r="I63" s="13">
        <f>IF(入力!G45="","",入力!G45)</f>
        <v>5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2022-05-18T06:59:58Z</dcterms:modified>
</cp:coreProperties>
</file>