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<sst xmlns="http://schemas.openxmlformats.org/spreadsheetml/2006/main" count="269" uniqueCount="210">
  <si>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</si>
  <si>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</si>
  <si>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</si>
  <si>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</si>
  <si>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</si>
  <si>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</si>
  <si>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</si>
  <si>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</si>
  <si>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</si>
  <si>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</si>
  <si>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</si>
  <si>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</si>
  <si>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</si>
  <si>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</si>
  <si>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</si>
  <si>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</si>
  <si>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</si>
  <si>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</si>
  <si>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</si>
  <si>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</si>
  <si>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</si>
  <si>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</si>
  <si>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</si>
  <si>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</si>
  <si>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</si>
  <si>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</si>
  <si>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</si>
  <si>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</si>
  <si>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</si>
  <si>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</si>
  <si>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</si>
  <si>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</si>
  <si>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</si>
  <si>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</si>
  <si>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</si>
  <si>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</si>
  <si>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</si>
  <si>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</si>
  <si>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</si>
  <si>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</si>
  <si>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</si>
  <si>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</si>
  <si>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</si>
  <si>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</si>
  <si>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</si>
  <si>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</si>
  <si>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</si>
  <si>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</si>
  <si>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</si>
  <si>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</si>
  <si>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</si>
  <si>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</si>
  <si>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</si>
  <si>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</si>
  <si>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</si>
  <si>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</si>
  <si>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</si>
  <si>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</si>
  <si>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</si>
  <si>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</si>
  <si>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</si>
  <si>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</si>
  <si>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</si>
  <si>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</si>
  <si>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</si>
  <si>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</si>
  <si>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</si>
  <si>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</si>
  <si>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</si>
  <si>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</si>
  <si>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</si>
  <si>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</si>
  <si>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</si>
  <si>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</si>
  <si>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</si>
  <si>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</si>
  <si>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</si>
  <si>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</si>
  <si>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</si>
  <si>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</si>
  <si>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</si>
  <si>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</si>
  <si>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</si>
  <si>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</si>
  <si>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</si>
  <si>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</si>
  <si>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</si>
  <si>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</si>
  <si>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</si>
  <si>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</si>
  <si>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</si>
  <si>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</si>
  <si>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</si>
  <si>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</si>
  <si>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</si>
  <si>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</si>
  <si>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</si>
  <si>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</si>
  <si>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</si>
  <si>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</si>
  <si>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</si>
  <si>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</si>
  <si>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</si>
  <si>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</si>
  <si>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</si>
  <si>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</si>
  <si>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</si>
  <si>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</si>
  <si>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</si>
  <si>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</si>
  <si>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</si>
  <si>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</si>
  <si>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</si>
  <si>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</si>
  <si>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</si>
  <si>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</si>
  <si>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</si>
  <si>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</si>
  <si>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</si>
  <si>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</si>
  <si>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</si>
  <si>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</si>
  <si>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</si>
  <si>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</si>
  <si>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</si>
  <si>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</si>
  <si>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</si>
  <si>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</si>
  <si>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</si>
  <si>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</si>
  <si>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</si>
  <si>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</si>
  <si>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</si>
  <si>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オオアナジェイエスシー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</si>
  <si>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</si>
  <si>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</si>
  <si>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滝不動</t>
    <rPh sb="0" eb="3">
      <t>タキフドウ</t>
    </rPh>
    <phoneticPr fontId="2"/>
  </si>
  <si>
    <t>島</t>
    <rPh sb="0" eb="1">
      <t>シマ</t>
    </rPh>
    <phoneticPr fontId="2"/>
  </si>
  <si>
    <t>雄大</t>
    <rPh sb="0" eb="2">
      <t>ユウダイ</t>
    </rPh>
    <phoneticPr fontId="2"/>
  </si>
  <si>
    <t>シマ</t>
    <phoneticPr fontId="2"/>
  </si>
  <si>
    <t>ユウダイ</t>
    <phoneticPr fontId="2"/>
  </si>
  <si>
    <t>0474500</t>
    <phoneticPr fontId="2"/>
  </si>
  <si>
    <t>274</t>
    <phoneticPr fontId="2"/>
  </si>
  <si>
    <t>0068</t>
    <phoneticPr fontId="2"/>
  </si>
  <si>
    <t>船橋市大穴北2-13-14</t>
    <rPh sb="0" eb="3">
      <t>フナバシシ</t>
    </rPh>
    <rPh sb="3" eb="6">
      <t>オオアナキタ</t>
    </rPh>
    <phoneticPr fontId="2"/>
  </si>
  <si>
    <t>047</t>
    <phoneticPr fontId="2"/>
  </si>
  <si>
    <t>404</t>
    <phoneticPr fontId="2"/>
  </si>
  <si>
    <t>1419</t>
    <phoneticPr fontId="2"/>
  </si>
  <si>
    <t>永尾</t>
    <rPh sb="0" eb="2">
      <t>ナガオ</t>
    </rPh>
    <phoneticPr fontId="2"/>
  </si>
  <si>
    <t>佐弥佳</t>
    <rPh sb="0" eb="1">
      <t>サ</t>
    </rPh>
    <rPh sb="1" eb="2">
      <t>ヤ</t>
    </rPh>
    <rPh sb="2" eb="3">
      <t>カ</t>
    </rPh>
    <phoneticPr fontId="2"/>
  </si>
  <si>
    <t>ナガオ</t>
    <phoneticPr fontId="2"/>
  </si>
  <si>
    <t>サヤカ</t>
    <phoneticPr fontId="2"/>
  </si>
  <si>
    <t>船橋市高根台3-21-13</t>
    <rPh sb="0" eb="3">
      <t>フナバシシ</t>
    </rPh>
    <rPh sb="3" eb="6">
      <t>タカネダイ</t>
    </rPh>
    <phoneticPr fontId="2"/>
  </si>
  <si>
    <t>090</t>
    <phoneticPr fontId="2"/>
  </si>
  <si>
    <t>9696</t>
    <phoneticPr fontId="2"/>
  </si>
  <si>
    <t>8800</t>
    <phoneticPr fontId="2"/>
  </si>
  <si>
    <t>0068</t>
    <phoneticPr fontId="2"/>
  </si>
  <si>
    <t>047</t>
    <phoneticPr fontId="2"/>
  </si>
  <si>
    <t>1419</t>
    <phoneticPr fontId="2"/>
  </si>
  <si>
    <t>フジモト</t>
    <phoneticPr fontId="2"/>
  </si>
  <si>
    <t>藤本</t>
    <rPh sb="0" eb="2">
      <t>フジモト</t>
    </rPh>
    <phoneticPr fontId="2"/>
  </si>
  <si>
    <t>モトヤマ</t>
    <phoneticPr fontId="2"/>
  </si>
  <si>
    <t>本山</t>
    <rPh sb="0" eb="2">
      <t>モトヤマ</t>
    </rPh>
    <phoneticPr fontId="2"/>
  </si>
  <si>
    <t>タカシ</t>
    <phoneticPr fontId="2"/>
  </si>
  <si>
    <t>隆</t>
    <rPh sb="0" eb="1">
      <t>タカシ</t>
    </rPh>
    <phoneticPr fontId="2"/>
  </si>
  <si>
    <t>イトウ</t>
    <phoneticPr fontId="2"/>
  </si>
  <si>
    <t>伊藤</t>
    <rPh sb="0" eb="2">
      <t>イトウ</t>
    </rPh>
    <phoneticPr fontId="2"/>
  </si>
  <si>
    <t>ダイボウ</t>
    <phoneticPr fontId="2"/>
  </si>
  <si>
    <t>大坊</t>
    <rPh sb="0" eb="2">
      <t>ダイボウ</t>
    </rPh>
    <phoneticPr fontId="2"/>
  </si>
  <si>
    <t>ナガヤマ</t>
    <phoneticPr fontId="2"/>
  </si>
  <si>
    <t>永山</t>
    <rPh sb="0" eb="2">
      <t>ナガヤマ</t>
    </rPh>
    <phoneticPr fontId="2"/>
  </si>
  <si>
    <t>エグチ</t>
    <phoneticPr fontId="2"/>
  </si>
  <si>
    <t>江口</t>
    <rPh sb="0" eb="2">
      <t>エグチ</t>
    </rPh>
    <phoneticPr fontId="2"/>
  </si>
  <si>
    <t>①</t>
    <phoneticPr fontId="2"/>
  </si>
  <si>
    <t>シバヤマ</t>
    <phoneticPr fontId="2"/>
  </si>
  <si>
    <t>柴山</t>
    <rPh sb="0" eb="2">
      <t>シバヤマ</t>
    </rPh>
    <phoneticPr fontId="2"/>
  </si>
  <si>
    <t>トモハル</t>
    <phoneticPr fontId="2"/>
  </si>
  <si>
    <t>智陽</t>
    <rPh sb="0" eb="2">
      <t>トモハル</t>
    </rPh>
    <phoneticPr fontId="2"/>
  </si>
  <si>
    <t>ユナ</t>
    <phoneticPr fontId="2"/>
  </si>
  <si>
    <t>結菜</t>
    <rPh sb="0" eb="2">
      <t>ユナ</t>
    </rPh>
    <phoneticPr fontId="2"/>
  </si>
  <si>
    <t>ナナミ</t>
    <phoneticPr fontId="2"/>
  </si>
  <si>
    <t>菜々美</t>
    <rPh sb="0" eb="3">
      <t>ナナミ</t>
    </rPh>
    <phoneticPr fontId="2"/>
  </si>
  <si>
    <t>レイ</t>
    <phoneticPr fontId="2"/>
  </si>
  <si>
    <t>黎</t>
    <rPh sb="0" eb="1">
      <t>レイ</t>
    </rPh>
    <phoneticPr fontId="2"/>
  </si>
  <si>
    <t>ハルキ</t>
    <phoneticPr fontId="2"/>
  </si>
  <si>
    <t>悠樹</t>
    <rPh sb="0" eb="2">
      <t>ユウキ</t>
    </rPh>
    <phoneticPr fontId="2"/>
  </si>
  <si>
    <t>カイセイ</t>
    <phoneticPr fontId="2"/>
  </si>
  <si>
    <t>海惺</t>
    <rPh sb="0" eb="1">
      <t>ウミ</t>
    </rPh>
    <rPh sb="1" eb="2">
      <t>サトル</t>
    </rPh>
    <phoneticPr fontId="2"/>
  </si>
  <si>
    <t>ナオスケ</t>
    <phoneticPr fontId="2"/>
  </si>
  <si>
    <t>尚輔</t>
    <rPh sb="0" eb="1">
      <t>ナオ</t>
    </rPh>
    <rPh sb="1" eb="2">
      <t>スケ</t>
    </rPh>
    <phoneticPr fontId="2"/>
  </si>
  <si>
    <t>大穴小学校</t>
    <rPh sb="0" eb="2">
      <t>オオアナ</t>
    </rPh>
    <rPh sb="2" eb="5">
      <t>ショウガッコウ</t>
    </rPh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</si>
  <si>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</si>
  <si>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高根東小学校</t>
    <rPh sb="0" eb="3">
      <t>タカネヒガシ</t>
    </rPh>
    <rPh sb="3" eb="6">
      <t>ショウガッコウ</t>
    </rPh>
    <phoneticPr fontId="2"/>
  </si>
  <si>
    <t>小室小学校</t>
    <rPh sb="0" eb="2">
      <t>コムロ</t>
    </rPh>
    <rPh sb="2" eb="5">
      <t>ショウガッコウ</t>
    </rPh>
    <phoneticPr fontId="2"/>
  </si>
  <si>
    <t>高根第二小学校</t>
    <rPh sb="0" eb="2">
      <t>タカネ</t>
    </rPh>
    <rPh sb="2" eb="4">
      <t>ダイニ</t>
    </rPh>
    <rPh sb="4" eb="7">
      <t>ショウガッコウ</t>
    </rPh>
    <phoneticPr fontId="2"/>
  </si>
  <si>
    <t>二和小学校</t>
    <rPh sb="0" eb="2">
      <t>フタワ</t>
    </rPh>
    <rPh sb="2" eb="5">
      <t>ショウガッコウ</t>
    </rPh>
    <phoneticPr fontId="2"/>
  </si>
  <si>
    <t>0388759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</si>
  <si>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</si>
  <si>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</si>
  <si>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アサヒチョウ</t>
    </rPh>
    <phoneticPr fontId="2"/>
  </si>
  <si>
    <t>047</t>
    <phoneticPr fontId="2"/>
  </si>
  <si>
    <t>779</t>
    <phoneticPr fontId="2"/>
  </si>
  <si>
    <t>0849</t>
    <phoneticPr fontId="2"/>
  </si>
  <si>
    <t>フジモト</t>
    <phoneticPr fontId="2"/>
  </si>
  <si>
    <t>藤本</t>
    <rPh sb="0" eb="2">
      <t>フジモト</t>
    </rPh>
    <phoneticPr fontId="2"/>
  </si>
  <si>
    <t>タクヤ</t>
    <phoneticPr fontId="2"/>
  </si>
  <si>
    <t>拓也</t>
    <rPh sb="0" eb="2">
      <t>タクヤ</t>
    </rPh>
    <phoneticPr fontId="2"/>
  </si>
  <si>
    <r>
      <t>436575004</t>
    </r>
    <r>
      <rPr>
        <sz val="16"/>
        <color indexed="8"/>
        <rFont val="ＭＳ Ｐゴシック"/>
        <family val="3"/>
        <charset val="128"/>
      </rPr>
      <t>　/　436575103</t>
    </r>
    <phoneticPr fontId="2"/>
  </si>
  <si>
    <t>全力プレイで諦めずに勝利を目指します！
一生懸命に声を掛け合い、みんなでバレーボールを楽しみます！</t>
    <rPh sb="0" eb="2">
      <t>ゼンリョク</t>
    </rPh>
    <rPh sb="6" eb="7">
      <t>アキラ</t>
    </rPh>
    <rPh sb="10" eb="12">
      <t>ショウリ</t>
    </rPh>
    <rPh sb="13" eb="15">
      <t>メザ</t>
    </rPh>
    <rPh sb="20" eb="24">
      <t>イッショウケンメイ</t>
    </rPh>
    <rPh sb="25" eb="26">
      <t>コエ</t>
    </rPh>
    <rPh sb="27" eb="28">
      <t>カ</t>
    </rPh>
    <rPh sb="29" eb="30">
      <t>ア</t>
    </rPh>
    <rPh sb="43" eb="44">
      <t>タノ</t>
    </rPh>
    <phoneticPr fontId="2"/>
  </si>
  <si>
    <t>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</si>
</sst>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G23" sqref="G23:H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3" t="s">
        <v>93</v>
      </c>
      <c r="K3" s="224"/>
      <c r="L3" s="224"/>
      <c r="M3" s="224"/>
      <c r="N3" s="224"/>
      <c r="O3" s="225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118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 t="s">
        <v>207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4">
        <v>32003</v>
      </c>
      <c r="K5" s="204"/>
      <c r="L5" s="204"/>
      <c r="M5" s="204"/>
      <c r="N5" s="204"/>
      <c r="O5" s="204"/>
      <c r="P5" s="172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136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1"/>
      <c r="C6" s="144" t="s">
        <v>107</v>
      </c>
      <c r="D6" s="145"/>
      <c r="E6" s="146" t="s">
        <v>108</v>
      </c>
      <c r="F6" s="147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1"/>
      <c r="C7" s="148" t="s">
        <v>139</v>
      </c>
      <c r="D7" s="111"/>
      <c r="E7" s="149" t="s">
        <v>140</v>
      </c>
      <c r="F7" s="112"/>
      <c r="G7" s="207">
        <v>518920708</v>
      </c>
      <c r="H7" s="207"/>
      <c r="I7" s="207"/>
      <c r="J7" s="207"/>
      <c r="K7" s="207"/>
      <c r="L7" s="207"/>
      <c r="M7" s="206" t="s">
        <v>141</v>
      </c>
      <c r="N7" s="207"/>
      <c r="O7" s="207"/>
      <c r="P7" s="179" t="s">
        <v>7</v>
      </c>
      <c r="Q7" s="180"/>
      <c r="R7" s="143" t="s">
        <v>142</v>
      </c>
      <c r="S7" s="143"/>
      <c r="T7" s="143"/>
      <c r="U7" s="143"/>
      <c r="V7" s="30" t="s">
        <v>8</v>
      </c>
      <c r="W7" s="134" t="s">
        <v>143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145</v>
      </c>
      <c r="AM7" s="62"/>
      <c r="AN7" s="62"/>
      <c r="AO7" s="62"/>
      <c r="AP7" s="62"/>
      <c r="AQ7" s="62"/>
      <c r="AR7" s="62"/>
      <c r="AS7" s="39" t="s">
        <v>10</v>
      </c>
      <c r="AT7" s="56">
        <v>37</v>
      </c>
    </row>
    <row r="8" spans="1:51" ht="18" customHeight="1">
      <c r="A8" s="75"/>
      <c r="B8" s="141"/>
      <c r="C8" s="150" t="s">
        <v>137</v>
      </c>
      <c r="D8" s="114"/>
      <c r="E8" s="151" t="s">
        <v>138</v>
      </c>
      <c r="F8" s="115"/>
      <c r="G8" s="207"/>
      <c r="H8" s="207"/>
      <c r="I8" s="207"/>
      <c r="J8" s="207"/>
      <c r="K8" s="207"/>
      <c r="L8" s="207"/>
      <c r="M8" s="207"/>
      <c r="N8" s="207"/>
      <c r="O8" s="207"/>
      <c r="P8" s="136" t="s">
        <v>144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146</v>
      </c>
      <c r="AL8" s="64"/>
      <c r="AM8" s="64"/>
      <c r="AN8" s="64"/>
      <c r="AO8" s="40" t="s">
        <v>11</v>
      </c>
      <c r="AP8" s="64" t="s">
        <v>147</v>
      </c>
      <c r="AQ8" s="64"/>
      <c r="AR8" s="64"/>
      <c r="AS8" s="65"/>
      <c r="AT8" s="56"/>
    </row>
    <row r="9" spans="1:51" ht="14.45" customHeight="1">
      <c r="A9" s="75" t="s">
        <v>82</v>
      </c>
      <c r="B9" s="141"/>
      <c r="C9" s="148" t="s">
        <v>150</v>
      </c>
      <c r="D9" s="111"/>
      <c r="E9" s="149" t="s">
        <v>151</v>
      </c>
      <c r="F9" s="112"/>
      <c r="G9" s="207">
        <v>522178133</v>
      </c>
      <c r="H9" s="207"/>
      <c r="I9" s="207"/>
      <c r="J9" s="207"/>
      <c r="K9" s="207"/>
      <c r="L9" s="207"/>
      <c r="M9" s="207"/>
      <c r="N9" s="207"/>
      <c r="O9" s="207"/>
      <c r="P9" s="179" t="s">
        <v>7</v>
      </c>
      <c r="Q9" s="180"/>
      <c r="R9" s="143" t="s">
        <v>142</v>
      </c>
      <c r="S9" s="143"/>
      <c r="T9" s="143"/>
      <c r="U9" s="143"/>
      <c r="V9" s="30" t="s">
        <v>8</v>
      </c>
      <c r="W9" s="134" t="s">
        <v>143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48</v>
      </c>
    </row>
    <row r="10" spans="1:51" ht="18" customHeight="1">
      <c r="A10" s="75"/>
      <c r="B10" s="141"/>
      <c r="C10" s="150" t="s">
        <v>148</v>
      </c>
      <c r="D10" s="114"/>
      <c r="E10" s="151" t="s">
        <v>149</v>
      </c>
      <c r="F10" s="115"/>
      <c r="G10" s="207"/>
      <c r="H10" s="207"/>
      <c r="I10" s="207"/>
      <c r="J10" s="207"/>
      <c r="K10" s="207"/>
      <c r="L10" s="207"/>
      <c r="M10" s="207"/>
      <c r="N10" s="207"/>
      <c r="O10" s="207"/>
      <c r="P10" s="136" t="s">
        <v>152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52"/>
      <c r="AK10" s="63" t="s">
        <v>154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5" customHeight="1">
      <c r="A11" s="75" t="s">
        <v>83</v>
      </c>
      <c r="B11" s="141"/>
      <c r="C11" s="148" t="s">
        <v>161</v>
      </c>
      <c r="D11" s="111"/>
      <c r="E11" s="149" t="s">
        <v>163</v>
      </c>
      <c r="F11" s="112"/>
      <c r="G11" s="207">
        <v>514412993</v>
      </c>
      <c r="H11" s="207"/>
      <c r="I11" s="207"/>
      <c r="J11" s="207"/>
      <c r="K11" s="207"/>
      <c r="L11" s="207"/>
      <c r="M11" s="206" t="s">
        <v>196</v>
      </c>
      <c r="N11" s="207"/>
      <c r="O11" s="207"/>
      <c r="P11" s="179" t="s">
        <v>7</v>
      </c>
      <c r="Q11" s="180"/>
      <c r="R11" s="143" t="s">
        <v>197</v>
      </c>
      <c r="S11" s="143"/>
      <c r="T11" s="143"/>
      <c r="U11" s="143"/>
      <c r="V11" s="30" t="s">
        <v>8</v>
      </c>
      <c r="W11" s="134" t="s">
        <v>198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200</v>
      </c>
      <c r="AM11" s="62"/>
      <c r="AN11" s="62"/>
      <c r="AO11" s="62"/>
      <c r="AP11" s="62"/>
      <c r="AQ11" s="62"/>
      <c r="AR11" s="62"/>
      <c r="AS11" s="39" t="s">
        <v>126</v>
      </c>
      <c r="AT11" s="57">
        <v>50</v>
      </c>
    </row>
    <row r="12" spans="1:51" ht="18" customHeight="1">
      <c r="A12" s="75"/>
      <c r="B12" s="141"/>
      <c r="C12" s="150" t="s">
        <v>162</v>
      </c>
      <c r="D12" s="114"/>
      <c r="E12" s="151" t="s">
        <v>164</v>
      </c>
      <c r="F12" s="115"/>
      <c r="G12" s="207"/>
      <c r="H12" s="207"/>
      <c r="I12" s="207"/>
      <c r="J12" s="207"/>
      <c r="K12" s="207"/>
      <c r="L12" s="207"/>
      <c r="M12" s="207"/>
      <c r="N12" s="207"/>
      <c r="O12" s="207"/>
      <c r="P12" s="136" t="s">
        <v>199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52"/>
      <c r="AK12" s="63" t="s">
        <v>201</v>
      </c>
      <c r="AL12" s="64"/>
      <c r="AM12" s="64"/>
      <c r="AN12" s="64"/>
      <c r="AO12" s="40" t="s">
        <v>127</v>
      </c>
      <c r="AP12" s="64" t="s">
        <v>202</v>
      </c>
      <c r="AQ12" s="64"/>
      <c r="AR12" s="64"/>
      <c r="AS12" s="65"/>
      <c r="AT12" s="57"/>
    </row>
    <row r="13" spans="1:51" ht="15" customHeight="1">
      <c r="A13" s="75" t="s">
        <v>84</v>
      </c>
      <c r="B13" s="141"/>
      <c r="C13" s="148" t="s">
        <v>203</v>
      </c>
      <c r="D13" s="111"/>
      <c r="E13" s="149" t="s">
        <v>205</v>
      </c>
      <c r="F13" s="112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1"/>
      <c r="C14" s="150" t="s">
        <v>204</v>
      </c>
      <c r="D14" s="114"/>
      <c r="E14" s="151" t="s">
        <v>206</v>
      </c>
      <c r="F14" s="115"/>
      <c r="G14" s="210"/>
      <c r="H14" s="210"/>
      <c r="I14" s="210"/>
      <c r="J14" s="210"/>
      <c r="K14" s="210"/>
      <c r="L14" s="210"/>
      <c r="M14" s="210"/>
      <c r="N14" s="210"/>
      <c r="O14" s="210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1" t="s">
        <v>98</v>
      </c>
      <c r="B15" s="141"/>
      <c r="C15" s="148" t="s">
        <v>139</v>
      </c>
      <c r="D15" s="111"/>
      <c r="E15" s="149" t="s">
        <v>140</v>
      </c>
      <c r="F15" s="112"/>
      <c r="G15" s="210"/>
      <c r="H15" s="210"/>
      <c r="I15" s="210"/>
      <c r="J15" s="210"/>
      <c r="K15" s="210"/>
      <c r="L15" s="210"/>
      <c r="M15" s="210"/>
      <c r="N15" s="210"/>
      <c r="O15" s="210"/>
      <c r="P15" s="179" t="s">
        <v>7</v>
      </c>
      <c r="Q15" s="180"/>
      <c r="R15" s="143" t="s">
        <v>142</v>
      </c>
      <c r="S15" s="143"/>
      <c r="T15" s="143"/>
      <c r="U15" s="143"/>
      <c r="V15" s="29" t="s">
        <v>8</v>
      </c>
      <c r="W15" s="134" t="s">
        <v>156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157</v>
      </c>
      <c r="AM15" s="62"/>
      <c r="AN15" s="62"/>
      <c r="AO15" s="62"/>
      <c r="AP15" s="62"/>
      <c r="AQ15" s="62"/>
      <c r="AR15" s="62"/>
      <c r="AS15" s="39" t="s">
        <v>126</v>
      </c>
      <c r="AT15" s="57">
        <v>37</v>
      </c>
    </row>
    <row r="16" spans="1:51" ht="18" customHeight="1">
      <c r="A16" s="75"/>
      <c r="B16" s="141"/>
      <c r="C16" s="150" t="s">
        <v>137</v>
      </c>
      <c r="D16" s="114"/>
      <c r="E16" s="151" t="s">
        <v>138</v>
      </c>
      <c r="F16" s="115"/>
      <c r="G16" s="210"/>
      <c r="H16" s="210"/>
      <c r="I16" s="210"/>
      <c r="J16" s="210"/>
      <c r="K16" s="210"/>
      <c r="L16" s="210"/>
      <c r="M16" s="210"/>
      <c r="N16" s="210"/>
      <c r="O16" s="210"/>
      <c r="P16" s="136" t="s">
        <v>144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63" t="s">
        <v>146</v>
      </c>
      <c r="AL16" s="64"/>
      <c r="AM16" s="64"/>
      <c r="AN16" s="64"/>
      <c r="AO16" s="40" t="s">
        <v>127</v>
      </c>
      <c r="AP16" s="64" t="s">
        <v>158</v>
      </c>
      <c r="AQ16" s="64"/>
      <c r="AR16" s="64"/>
      <c r="AS16" s="65"/>
      <c r="AT16" s="57"/>
    </row>
    <row r="17" spans="1:46">
      <c r="A17" s="75" t="s">
        <v>0</v>
      </c>
      <c r="B17" s="141"/>
      <c r="C17" s="197" t="str">
        <f>IF(P16="","",P16)</f>
        <v>船橋市大穴北2-13-14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1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1"/>
      <c r="C19" s="197" t="str">
        <f>IF(AL15="","",AL15&amp;"-"&amp;AK16&amp;"-"&amp;AP16)</f>
        <v>047-404-1419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1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1"/>
      <c r="C21" s="253" t="s">
        <v>209</v>
      </c>
      <c r="D21" s="212"/>
      <c r="E21" s="212">
        <v>4635</v>
      </c>
      <c r="F21" s="212"/>
      <c r="G21" s="212">
        <v>5524</v>
      </c>
      <c r="H21" s="21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3"/>
      <c r="E22" s="213"/>
      <c r="F22" s="213"/>
      <c r="G22" s="213"/>
      <c r="H22" s="213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8" t="s">
        <v>130</v>
      </c>
      <c r="B23" s="139" t="s">
        <v>86</v>
      </c>
      <c r="C23" s="198" t="s">
        <v>105</v>
      </c>
      <c r="D23" s="199"/>
      <c r="E23" s="200" t="s">
        <v>106</v>
      </c>
      <c r="F23" s="201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1"/>
      <c r="C24" s="187" t="s">
        <v>103</v>
      </c>
      <c r="D24" s="188"/>
      <c r="E24" s="189" t="s">
        <v>104</v>
      </c>
      <c r="F24" s="190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3" t="s">
        <v>173</v>
      </c>
      <c r="C25" s="148" t="s">
        <v>165</v>
      </c>
      <c r="D25" s="111"/>
      <c r="E25" s="149" t="s">
        <v>176</v>
      </c>
      <c r="F25" s="112"/>
      <c r="G25" s="98">
        <v>5</v>
      </c>
      <c r="H25" s="99"/>
      <c r="I25" s="202" t="s">
        <v>190</v>
      </c>
      <c r="J25" s="102"/>
      <c r="K25" s="102"/>
      <c r="L25" s="99"/>
      <c r="M25" s="98">
        <v>525462062</v>
      </c>
      <c r="N25" s="102"/>
      <c r="O25" s="99"/>
      <c r="P25" s="98">
        <v>148</v>
      </c>
      <c r="Q25" s="102"/>
      <c r="R25" s="102"/>
      <c r="S25" s="102"/>
      <c r="T25" s="104"/>
      <c r="U25" s="1"/>
      <c r="V25" s="1"/>
      <c r="W25" s="1"/>
      <c r="X25" s="1"/>
      <c r="Y25" s="214">
        <v>12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0" t="s">
        <v>166</v>
      </c>
      <c r="D26" s="114"/>
      <c r="E26" s="151" t="s">
        <v>177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8" t="s">
        <v>159</v>
      </c>
      <c r="D27" s="111"/>
      <c r="E27" s="149" t="s">
        <v>178</v>
      </c>
      <c r="F27" s="112"/>
      <c r="G27" s="98">
        <v>5</v>
      </c>
      <c r="H27" s="99"/>
      <c r="I27" s="202" t="s">
        <v>190</v>
      </c>
      <c r="J27" s="102"/>
      <c r="K27" s="102"/>
      <c r="L27" s="99"/>
      <c r="M27" s="98">
        <v>525462031</v>
      </c>
      <c r="N27" s="102"/>
      <c r="O27" s="99"/>
      <c r="P27" s="98">
        <v>144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0" t="s">
        <v>160</v>
      </c>
      <c r="D28" s="114"/>
      <c r="E28" s="151" t="s">
        <v>179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8" t="s">
        <v>167</v>
      </c>
      <c r="D29" s="111"/>
      <c r="E29" s="149" t="s">
        <v>180</v>
      </c>
      <c r="F29" s="112"/>
      <c r="G29" s="98">
        <v>5</v>
      </c>
      <c r="H29" s="99"/>
      <c r="I29" s="202" t="s">
        <v>191</v>
      </c>
      <c r="J29" s="102"/>
      <c r="K29" s="102"/>
      <c r="L29" s="99"/>
      <c r="M29" s="98">
        <v>525462024</v>
      </c>
      <c r="N29" s="102"/>
      <c r="O29" s="99"/>
      <c r="P29" s="98">
        <v>146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0" t="s">
        <v>168</v>
      </c>
      <c r="D30" s="114"/>
      <c r="E30" s="151" t="s">
        <v>181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8" t="s">
        <v>169</v>
      </c>
      <c r="D31" s="111"/>
      <c r="E31" s="149" t="s">
        <v>182</v>
      </c>
      <c r="F31" s="112"/>
      <c r="G31" s="98">
        <v>5</v>
      </c>
      <c r="H31" s="99"/>
      <c r="I31" s="202" t="s">
        <v>192</v>
      </c>
      <c r="J31" s="102"/>
      <c r="K31" s="102"/>
      <c r="L31" s="99"/>
      <c r="M31" s="98">
        <v>525462017</v>
      </c>
      <c r="N31" s="102"/>
      <c r="O31" s="99"/>
      <c r="P31" s="98">
        <v>147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0" t="s">
        <v>170</v>
      </c>
      <c r="D32" s="114"/>
      <c r="E32" s="151" t="s">
        <v>183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8" t="s">
        <v>171</v>
      </c>
      <c r="D33" s="111"/>
      <c r="E33" s="149" t="s">
        <v>184</v>
      </c>
      <c r="F33" s="112"/>
      <c r="G33" s="98">
        <v>4</v>
      </c>
      <c r="H33" s="99"/>
      <c r="I33" s="202" t="s">
        <v>193</v>
      </c>
      <c r="J33" s="102"/>
      <c r="K33" s="102"/>
      <c r="L33" s="99"/>
      <c r="M33" s="98">
        <v>515462079</v>
      </c>
      <c r="N33" s="102"/>
      <c r="O33" s="99"/>
      <c r="P33" s="98">
        <v>133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0" t="s">
        <v>172</v>
      </c>
      <c r="D34" s="114"/>
      <c r="E34" s="151" t="s">
        <v>185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8" t="s">
        <v>150</v>
      </c>
      <c r="D35" s="111"/>
      <c r="E35" s="149" t="s">
        <v>186</v>
      </c>
      <c r="F35" s="112"/>
      <c r="G35" s="98">
        <v>4</v>
      </c>
      <c r="H35" s="99"/>
      <c r="I35" s="202" t="s">
        <v>194</v>
      </c>
      <c r="J35" s="102"/>
      <c r="K35" s="102"/>
      <c r="L35" s="99"/>
      <c r="M35" s="98">
        <v>525486112</v>
      </c>
      <c r="N35" s="102"/>
      <c r="O35" s="99"/>
      <c r="P35" s="98">
        <v>138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0" t="s">
        <v>148</v>
      </c>
      <c r="D36" s="114"/>
      <c r="E36" s="151" t="s">
        <v>187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8" t="s">
        <v>174</v>
      </c>
      <c r="D37" s="111"/>
      <c r="E37" s="149" t="s">
        <v>188</v>
      </c>
      <c r="F37" s="112"/>
      <c r="G37" s="98">
        <v>3</v>
      </c>
      <c r="H37" s="99"/>
      <c r="I37" s="202" t="s">
        <v>195</v>
      </c>
      <c r="J37" s="102"/>
      <c r="K37" s="102"/>
      <c r="L37" s="99"/>
      <c r="M37" s="98">
        <v>525462086</v>
      </c>
      <c r="N37" s="102"/>
      <c r="O37" s="99"/>
      <c r="P37" s="98">
        <v>137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0" t="s">
        <v>175</v>
      </c>
      <c r="D38" s="114"/>
      <c r="E38" s="151" t="s">
        <v>189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/>
      <c r="C39" s="110"/>
      <c r="D39" s="111"/>
      <c r="E39" s="111"/>
      <c r="F39" s="112"/>
      <c r="G39" s="98"/>
      <c r="H39" s="99"/>
      <c r="I39" s="98"/>
      <c r="J39" s="102"/>
      <c r="K39" s="102"/>
      <c r="L39" s="99"/>
      <c r="M39" s="98"/>
      <c r="N39" s="102"/>
      <c r="O39" s="99"/>
      <c r="P39" s="98"/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/>
      <c r="D40" s="114"/>
      <c r="E40" s="114"/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208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49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12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32003</v>
      </c>
      <c r="B7" s="13" t="str">
        <f>IF(入力!C3="","",入力!C3)</f>
        <v>大穴ＪＳＣバレーボールクラブ</v>
      </c>
      <c r="C7" s="13" t="str">
        <f>IF(入力!C2="","",入力!C2)</f>
        <v>オオアナジェイエスシー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滝不動</v>
      </c>
      <c r="T7" s="13"/>
      <c r="U7" s="13" t="str">
        <f>IF(入力!C4="","",入力!C4)</f>
        <v>436575004　/　436575103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 t="str">
        <f>IF(入力!M7="","",入力!M7)</f>
        <v>0474500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永尾</v>
      </c>
      <c r="D17" s="13" t="str">
        <f>IF(入力!E10="","",入力!E10)</f>
        <v>佐弥佳</v>
      </c>
      <c r="E17" s="13" t="str">
        <f>IF(入力!C9="","",入力!C9)</f>
        <v>ナガオ</v>
      </c>
      <c r="F17" s="13" t="str">
        <f>IF(入力!E9="","",入力!E9)</f>
        <v>サヤカ</v>
      </c>
      <c r="G17" s="13">
        <f>IF(入力!G9="","",入力!G9)</f>
        <v>522178133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0068</v>
      </c>
      <c r="T17" s="13" t="str">
        <f>IF(入力!P10="","",入力!P10)</f>
        <v>船橋市高根台3-21-13</v>
      </c>
      <c r="U17" s="13" t="str">
        <f>IF(入力!AL9="","",入力!AL9)</f>
        <v>090</v>
      </c>
      <c r="V17" s="13" t="str">
        <f>IF(入力!AK10="","",入力!AK10)</f>
        <v>9696</v>
      </c>
      <c r="W17" s="13" t="str">
        <f>IF(入力!AP10="","",入力!AP10)</f>
        <v>8800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本山</v>
      </c>
      <c r="D20" s="13" t="str">
        <f>IF(入力!E12="","",入力!E12)</f>
        <v>隆</v>
      </c>
      <c r="E20" s="13" t="str">
        <f>IF(入力!C11="","",入力!C11)</f>
        <v>モトヤマ</v>
      </c>
      <c r="F20" s="13" t="str">
        <f>IF(入力!E11="","",入力!E11)</f>
        <v>タカシ</v>
      </c>
      <c r="G20" s="13">
        <f>IF(入力!G11="","",入力!G11)</f>
        <v>514412993</v>
      </c>
      <c r="H20" s="13" t="str">
        <f>IF(入力!J11="","",入力!J11)</f>
        <v/>
      </c>
      <c r="I20" s="13" t="str">
        <f>IF(入力!M11="","",入力!M11)</f>
        <v>0388759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0041</v>
      </c>
      <c r="T20" s="13" t="str">
        <f>IF(入力!P12="","",入力!P12)</f>
        <v>船橋市旭町2-3-57</v>
      </c>
      <c r="U20" s="13" t="str">
        <f>IF(入力!AL11="","",入力!AL11)</f>
        <v>047</v>
      </c>
      <c r="V20" s="13" t="str">
        <f>IF(入力!AK12="","",入力!AK12)</f>
        <v>779</v>
      </c>
      <c r="W20" s="13" t="str">
        <f>IF(入力!AP12="","",入力!AP12)</f>
        <v>0849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島</v>
      </c>
      <c r="D22" s="13" t="str">
        <f>IF(入力!E16="","",入力!E16)</f>
        <v>雄大</v>
      </c>
      <c r="E22" s="13" t="str">
        <f>IF(入力!C15="","",入力!C15)</f>
        <v>シマ</v>
      </c>
      <c r="F22" s="13" t="str">
        <f>IF(入力!E15="","",入力!E15)</f>
        <v>ユウダイ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 t="str">
        <f>IF(入力!C21="","",入力!C21)</f>
        <v>080</v>
      </c>
      <c r="O22" s="13">
        <f>IF(入力!E21="","",入力!E21)</f>
        <v>4635</v>
      </c>
      <c r="P22" s="13">
        <f>IF(入力!G21="","",入力!G21)</f>
        <v>5524</v>
      </c>
      <c r="Q22" s="13"/>
      <c r="R22" s="13" t="str">
        <f>IF(入力!R15="","",入力!R15)</f>
        <v>274</v>
      </c>
      <c r="S22" s="13" t="str">
        <f>IF(入力!W15="","",入力!W15)</f>
        <v>0068</v>
      </c>
      <c r="T22" s="13" t="str">
        <f>IF(入力!P16="","",入力!P16)</f>
        <v>船橋市大穴北2-13-14</v>
      </c>
      <c r="U22" s="13" t="str">
        <f>IF(入力!AL15="","",入力!AL15)</f>
        <v>047</v>
      </c>
      <c r="V22" s="13" t="str">
        <f>IF(入力!AK16="","",入力!AK16)</f>
        <v>404</v>
      </c>
      <c r="W22" s="13" t="str">
        <f>IF(入力!AP16="","",入力!AP16)</f>
        <v>1419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藤本</v>
      </c>
      <c r="D23" s="13" t="str">
        <f>IF(入力!$E$14="","",入力!$E$14)</f>
        <v>拓也</v>
      </c>
      <c r="E23" s="13" t="str">
        <f>IF(入力!$C$13="","",入力!$C$13)</f>
        <v>フジモト</v>
      </c>
      <c r="F23" s="13" t="str">
        <f>IF(入力!$E$13="","",入力!$E$13)</f>
        <v>タクヤ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伊藤</v>
      </c>
      <c r="D24" s="54" t="str">
        <f>VLOOKUP($B$51,$A$53:$F$352,4)</f>
        <v>智陽</v>
      </c>
      <c r="E24" s="54" t="str">
        <f>VLOOKUP($B$51,$A$53:$F$352,5)</f>
        <v>イトウ</v>
      </c>
      <c r="F24" s="54" t="str">
        <f>VLOOKUP($B$51,$A$53:$F$352,6)</f>
        <v>トモハル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伊藤</v>
      </c>
      <c r="D53" s="13" t="str">
        <f>IF(入力!E26="","",入力!E26)</f>
        <v>智陽</v>
      </c>
      <c r="E53" s="13" t="str">
        <f>IF(入力!C25="","",入力!C25)</f>
        <v>イトウ</v>
      </c>
      <c r="F53" s="13" t="str">
        <f>IF(入力!E25="","",入力!E25)</f>
        <v>トモハル</v>
      </c>
      <c r="G53" s="13">
        <f>IF(入力!M25="","",入力!M25)</f>
        <v>525462062</v>
      </c>
      <c r="H53" s="13" t="str">
        <f>IF(入力!I25="","",入力!I25)</f>
        <v>大穴小学校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藤本</v>
      </c>
      <c r="D54" s="13" t="str">
        <f>IF(入力!E28="","",入力!E28)</f>
        <v>結菜</v>
      </c>
      <c r="E54" s="13" t="str">
        <f>IF(入力!C27="","",入力!C27)</f>
        <v>フジモト</v>
      </c>
      <c r="F54" s="13" t="str">
        <f>IF(入力!E27="","",入力!E27)</f>
        <v>ユナ</v>
      </c>
      <c r="G54" s="13">
        <f>IF(入力!M27="","",入力!M27)</f>
        <v>525462031</v>
      </c>
      <c r="H54" s="13" t="str">
        <f>IF(入力!I27="","",入力!I27)</f>
        <v>大穴小学校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大坊</v>
      </c>
      <c r="D55" s="13" t="str">
        <f>IF(入力!E30="","",入力!E30)</f>
        <v>菜々美</v>
      </c>
      <c r="E55" s="13" t="str">
        <f>IF(入力!C29="","",入力!C29)</f>
        <v>ダイボウ</v>
      </c>
      <c r="F55" s="13" t="str">
        <f>IF(入力!E29="","",入力!E29)</f>
        <v>ナナミ</v>
      </c>
      <c r="G55" s="13">
        <f>IF(入力!M29="","",入力!M29)</f>
        <v>525462024</v>
      </c>
      <c r="H55" s="13" t="str">
        <f>IF(入力!I29="","",入力!I29)</f>
        <v>大穴北小学校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永山</v>
      </c>
      <c r="D56" s="13" t="str">
        <f>IF(入力!E32="","",入力!E32)</f>
        <v>黎</v>
      </c>
      <c r="E56" s="13" t="str">
        <f>IF(入力!C31="","",入力!C31)</f>
        <v>ナガヤマ</v>
      </c>
      <c r="F56" s="13" t="str">
        <f>IF(入力!E31="","",入力!E31)</f>
        <v>レイ</v>
      </c>
      <c r="G56" s="13">
        <f>IF(入力!M31="","",入力!M31)</f>
        <v>525462017</v>
      </c>
      <c r="H56" s="13" t="str">
        <f>IF(入力!I31="","",入力!I31)</f>
        <v>高根東小学校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江口</v>
      </c>
      <c r="D57" s="13" t="str">
        <f>IF(入力!E34="","",入力!E34)</f>
        <v>悠樹</v>
      </c>
      <c r="E57" s="13" t="str">
        <f>IF(入力!C33="","",入力!C33)</f>
        <v>エグチ</v>
      </c>
      <c r="F57" s="13" t="str">
        <f>IF(入力!E33="","",入力!E33)</f>
        <v>ハルキ</v>
      </c>
      <c r="G57" s="13">
        <f>IF(入力!M33="","",入力!M33)</f>
        <v>515462079</v>
      </c>
      <c r="H57" s="13" t="str">
        <f>IF(入力!I33="","",入力!I33)</f>
        <v>小室小学校</v>
      </c>
      <c r="I57" s="13">
        <f>IF(入力!G33="","",入力!G33)</f>
        <v>4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永尾</v>
      </c>
      <c r="D58" s="13" t="str">
        <f>IF(入力!E36="","",入力!E36)</f>
        <v>海惺</v>
      </c>
      <c r="E58" s="13" t="str">
        <f>IF(入力!C35="","",入力!C35)</f>
        <v>ナガオ</v>
      </c>
      <c r="F58" s="13" t="str">
        <f>IF(入力!E35="","",入力!E35)</f>
        <v>カイセイ</v>
      </c>
      <c r="G58" s="13">
        <f>IF(入力!M35="","",入力!M35)</f>
        <v>525486112</v>
      </c>
      <c r="H58" s="13" t="str">
        <f>IF(入力!I35="","",入力!I35)</f>
        <v>高根第二小学校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柴山</v>
      </c>
      <c r="D59" s="13" t="str">
        <f>IF(入力!E38="","",入力!E38)</f>
        <v>尚輔</v>
      </c>
      <c r="E59" s="13" t="str">
        <f>IF(入力!C37="","",入力!C37)</f>
        <v>シバヤマ</v>
      </c>
      <c r="F59" s="13" t="str">
        <f>IF(入力!E37="","",入力!E37)</f>
        <v>ナオスケ</v>
      </c>
      <c r="G59" s="13">
        <f>IF(入力!M37="","",入力!M37)</f>
        <v>525462086</v>
      </c>
      <c r="H59" s="13" t="str">
        <f>IF(入力!I37="","",入力!I37)</f>
        <v>二和小学校</v>
      </c>
      <c r="I59" s="13">
        <f>IF(入力!G37="","",入力!G37)</f>
        <v>3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2025-01-23T20:48:42Z</dcterms:modified>
</cp:coreProperties>
</file>