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workbookProtection lockStructure="1"/>
  <bookViews>
    <workbookView xWindow="0" yWindow="0" windowWidth="19200" windowHeight="817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<sst xmlns="http://schemas.openxmlformats.org/spreadsheetml/2006/main" count="433" uniqueCount="284">
  <si>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</si>
  <si>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</si>
  <si>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</si>
  <si>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</si>
  <si>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</si>
  <si>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</si>
  <si>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</si>
  <si>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</si>
  <si>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</si>
  <si>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</si>
  <si>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</si>
  <si>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</si>
  <si>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</si>
  <si>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</si>
  <si>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</si>
  <si>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</si>
  <si>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</si>
  <si>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</si>
  <si>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</si>
  <si>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</si>
  <si>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</si>
  <si>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</si>
  <si>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</si>
  <si>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</si>
  <si>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</si>
  <si>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</si>
  <si>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</si>
  <si>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</si>
  <si>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</si>
  <si>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</si>
  <si>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</si>
  <si>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</si>
  <si>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</si>
  <si>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</si>
  <si>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</si>
  <si>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</si>
  <si>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</si>
  <si>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</si>
  <si>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</si>
  <si>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</si>
  <si>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</si>
  <si>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</si>
  <si>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</si>
  <si>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</si>
  <si>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</si>
  <si>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</si>
  <si>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</si>
  <si>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</si>
  <si>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</si>
  <si>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</si>
  <si>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</si>
  <si>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</si>
  <si>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</si>
  <si>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</si>
  <si>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</si>
  <si>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</si>
  <si>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</si>
  <si>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</si>
  <si>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</si>
  <si>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</si>
  <si>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</si>
  <si>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</si>
  <si>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</si>
  <si>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</si>
  <si>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</si>
  <si>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</si>
  <si>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</si>
  <si>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</si>
  <si>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</si>
  <si>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</si>
  <si>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</si>
  <si>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</si>
  <si>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</si>
  <si>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</si>
  <si>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</si>
  <si>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</si>
  <si>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</si>
  <si>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</si>
  <si>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</si>
  <si>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</si>
  <si>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</si>
  <si>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</si>
  <si>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</si>
  <si>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</si>
  <si>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</si>
  <si>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</si>
  <si>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</si>
  <si>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</si>
  <si>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</si>
  <si>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</si>
  <si>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</si>
  <si>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</si>
  <si>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</si>
  <si>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</si>
  <si>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</si>
  <si>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</si>
  <si>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</si>
  <si>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</si>
  <si>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</si>
  <si>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</si>
  <si>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</si>
  <si>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</si>
  <si>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</si>
  <si>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</si>
  <si>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</si>
  <si>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</si>
  <si>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</si>
  <si>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</si>
  <si>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</si>
  <si>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</si>
  <si>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</si>
  <si>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</si>
  <si>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</si>
  <si>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</si>
  <si>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</si>
  <si>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</si>
  <si>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</si>
  <si>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</si>
  <si>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</si>
  <si>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</si>
  <si>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</si>
  <si>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</si>
  <si>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</si>
  <si>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</si>
  <si>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</si>
  <si>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</si>
  <si>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</si>
  <si>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</si>
  <si>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</si>
  <si>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</si>
  <si>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</si>
  <si>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</si>
  <si>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</si>
  <si>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</si>
  <si>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</si>
  <si>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</si>
  <si>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</si>
  <si>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</si>
  <si>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</si>
  <si>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</si>
  <si>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</si>
  <si>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</si>
  <si>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</si>
  <si>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</si>
  <si>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</si>
  <si>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</si>
  <si>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</si>
  <si>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</si>
  <si>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</si>
  <si>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</si>
  <si>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</si>
  <si>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</si>
  <si>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</si>
  <si>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</si>
  <si>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</si>
  <si>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</si>
  <si>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</si>
  <si>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</si>
  <si>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</si>
  <si>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</si>
  <si>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</si>
  <si>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</si>
  <si>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</si>
  <si>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</si>
  <si>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</si>
  <si>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</si>
  <si>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</si>
  <si>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</si>
  <si>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</si>
  <si>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</si>
  <si>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</si>
  <si>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</si>
  <si>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</si>
  <si>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</si>
  <si>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</si>
  <si>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</si>
  <si>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</si>
  <si>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</si>
  <si>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</si>
  <si>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</si>
  <si>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</si>
  <si>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</si>
  <si>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</si>
  <si>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</si>
  <si>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</si>
  <si>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</si>
  <si>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</si>
  <si>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</si>
  <si>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</si>
  <si>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</si>
  <si>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</si>
  <si>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</si>
  <si>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</si>
  <si>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</si>
  <si>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</si>
  <si>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</si>
  <si>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</si>
  <si>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</si>
  <si>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</si>
  <si>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</si>
  <si>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</si>
  <si>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ジョウサイジュニアバレーボールクラブ</t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</si>
  <si>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</si>
  <si>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</si>
  <si>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</si>
  <si>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</si>
  <si>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オオキ</t>
    <phoneticPr fontId="2"/>
  </si>
  <si>
    <t>カズマサ</t>
    <phoneticPr fontId="2"/>
  </si>
  <si>
    <t>大木</t>
    <rPh sb="0" eb="2">
      <t>オオキ</t>
    </rPh>
    <phoneticPr fontId="2"/>
  </si>
  <si>
    <t>一誠</t>
    <rPh sb="0" eb="1">
      <t>イッ</t>
    </rPh>
    <rPh sb="1" eb="2">
      <t>マコト</t>
    </rPh>
    <phoneticPr fontId="2"/>
  </si>
  <si>
    <t>オガサワラ</t>
    <phoneticPr fontId="2"/>
  </si>
  <si>
    <t>ケイコ</t>
    <phoneticPr fontId="2"/>
  </si>
  <si>
    <t>恵子</t>
    <rPh sb="0" eb="2">
      <t>ケイコ</t>
    </rPh>
    <phoneticPr fontId="2"/>
  </si>
  <si>
    <t>タケヤ</t>
    <phoneticPr fontId="2"/>
  </si>
  <si>
    <t>千葉県東金市西福俵69の4</t>
    <rPh sb="0" eb="3">
      <t>チバケン</t>
    </rPh>
    <rPh sb="3" eb="6">
      <t>トウガネシ</t>
    </rPh>
    <rPh sb="6" eb="7">
      <t>ニシ</t>
    </rPh>
    <rPh sb="7" eb="9">
      <t>フクタワラ</t>
    </rPh>
    <phoneticPr fontId="2"/>
  </si>
  <si>
    <t>283</t>
    <phoneticPr fontId="2"/>
  </si>
  <si>
    <t>0816</t>
    <phoneticPr fontId="2"/>
  </si>
  <si>
    <t>千葉県東金市西福俵104の8</t>
    <rPh sb="0" eb="3">
      <t>チバケン</t>
    </rPh>
    <rPh sb="3" eb="6">
      <t>トウガネシ</t>
    </rPh>
    <rPh sb="6" eb="7">
      <t>ニシ</t>
    </rPh>
    <rPh sb="7" eb="9">
      <t>フクタワラ</t>
    </rPh>
    <phoneticPr fontId="2"/>
  </si>
  <si>
    <t>0475</t>
    <phoneticPr fontId="2"/>
  </si>
  <si>
    <t>50</t>
    <phoneticPr fontId="2"/>
  </si>
  <si>
    <t>6968</t>
    <phoneticPr fontId="2"/>
  </si>
  <si>
    <t>55</t>
    <phoneticPr fontId="2"/>
  </si>
  <si>
    <t>8173</t>
    <phoneticPr fontId="2"/>
  </si>
  <si>
    <t>東金市</t>
    <rPh sb="0" eb="3">
      <t>トウガネシ</t>
    </rPh>
    <phoneticPr fontId="2"/>
  </si>
  <si>
    <t>北東支部</t>
    <rPh sb="0" eb="2">
      <t>ホクトウ</t>
    </rPh>
    <rPh sb="2" eb="4">
      <t>シブ</t>
    </rPh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</si>
  <si>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</si>
  <si>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</si>
  <si>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090-</t>
    <phoneticPr fontId="2"/>
  </si>
  <si>
    <t>①</t>
    <phoneticPr fontId="2"/>
  </si>
  <si>
    <t>越川</t>
    <rPh sb="0" eb="2">
      <t>コシカワ</t>
    </rPh>
    <phoneticPr fontId="2"/>
  </si>
  <si>
    <t>碧子</t>
    <rPh sb="0" eb="1">
      <t>ミドリ</t>
    </rPh>
    <rPh sb="1" eb="2">
      <t>コ</t>
    </rPh>
    <phoneticPr fontId="2"/>
  </si>
  <si>
    <t>コシカワ</t>
    <phoneticPr fontId="2"/>
  </si>
  <si>
    <t>ミドリコ</t>
    <phoneticPr fontId="2"/>
  </si>
  <si>
    <t>飯島</t>
    <rPh sb="0" eb="2">
      <t>イイジマ</t>
    </rPh>
    <phoneticPr fontId="2"/>
  </si>
  <si>
    <t>ほのか</t>
    <phoneticPr fontId="2"/>
  </si>
  <si>
    <t>イイジマ</t>
    <phoneticPr fontId="2"/>
  </si>
  <si>
    <t>ホノカ</t>
    <phoneticPr fontId="2"/>
  </si>
  <si>
    <t>河野</t>
    <rPh sb="0" eb="2">
      <t>コウノ</t>
    </rPh>
    <phoneticPr fontId="2"/>
  </si>
  <si>
    <t>コウノ</t>
    <phoneticPr fontId="2"/>
  </si>
  <si>
    <t>ソナ</t>
    <phoneticPr fontId="2"/>
  </si>
  <si>
    <t>想菜</t>
    <rPh sb="0" eb="1">
      <t>オモ</t>
    </rPh>
    <rPh sb="1" eb="2">
      <t>ナ</t>
    </rPh>
    <phoneticPr fontId="2"/>
  </si>
  <si>
    <t>伊藤</t>
    <rPh sb="0" eb="2">
      <t>イトウ</t>
    </rPh>
    <phoneticPr fontId="2"/>
  </si>
  <si>
    <t>ゆな</t>
    <phoneticPr fontId="2"/>
  </si>
  <si>
    <t>イトウ</t>
    <phoneticPr fontId="2"/>
  </si>
  <si>
    <t>ユナ</t>
    <phoneticPr fontId="2"/>
  </si>
  <si>
    <t>関根</t>
    <rPh sb="0" eb="2">
      <t>セキネ</t>
    </rPh>
    <phoneticPr fontId="2"/>
  </si>
  <si>
    <t>真彩</t>
    <rPh sb="0" eb="2">
      <t>マアヤ</t>
    </rPh>
    <phoneticPr fontId="2"/>
  </si>
  <si>
    <t>セキネ</t>
    <phoneticPr fontId="2"/>
  </si>
  <si>
    <t>マアヤ</t>
    <phoneticPr fontId="2"/>
  </si>
  <si>
    <t>中村</t>
    <rPh sb="0" eb="2">
      <t>ナカムラ</t>
    </rPh>
    <phoneticPr fontId="2"/>
  </si>
  <si>
    <t>希望美</t>
    <rPh sb="0" eb="2">
      <t>キボウ</t>
    </rPh>
    <rPh sb="2" eb="3">
      <t>ミ</t>
    </rPh>
    <phoneticPr fontId="2"/>
  </si>
  <si>
    <t>ナカムラ</t>
    <phoneticPr fontId="2"/>
  </si>
  <si>
    <t>ノゾミ</t>
    <phoneticPr fontId="2"/>
  </si>
  <si>
    <t>新庄</t>
    <rPh sb="0" eb="2">
      <t>シンジョウ</t>
    </rPh>
    <phoneticPr fontId="2"/>
  </si>
  <si>
    <t>彩千花</t>
    <rPh sb="0" eb="1">
      <t>イロ</t>
    </rPh>
    <rPh sb="1" eb="2">
      <t>セン</t>
    </rPh>
    <rPh sb="2" eb="3">
      <t>ハナ</t>
    </rPh>
    <phoneticPr fontId="2"/>
  </si>
  <si>
    <t>イチカ</t>
    <phoneticPr fontId="2"/>
  </si>
  <si>
    <t>シンジョウ</t>
    <phoneticPr fontId="2"/>
  </si>
  <si>
    <t>須東</t>
    <rPh sb="0" eb="2">
      <t>ストウ</t>
    </rPh>
    <phoneticPr fontId="2"/>
  </si>
  <si>
    <t>舞花</t>
    <rPh sb="0" eb="2">
      <t>マイカ</t>
    </rPh>
    <phoneticPr fontId="2"/>
  </si>
  <si>
    <t>ストウ</t>
    <phoneticPr fontId="2"/>
  </si>
  <si>
    <t>マイカ</t>
    <phoneticPr fontId="2"/>
  </si>
  <si>
    <t>片倉</t>
    <rPh sb="0" eb="2">
      <t>カタクラ</t>
    </rPh>
    <phoneticPr fontId="2"/>
  </si>
  <si>
    <t>咲彩</t>
    <rPh sb="0" eb="2">
      <t>サアヤ</t>
    </rPh>
    <phoneticPr fontId="2"/>
  </si>
  <si>
    <t>カタクラ</t>
    <phoneticPr fontId="2"/>
  </si>
  <si>
    <t>サアヤ</t>
    <phoneticPr fontId="2"/>
  </si>
  <si>
    <t>髙田</t>
    <rPh sb="0" eb="2">
      <t>タカダ</t>
    </rPh>
    <phoneticPr fontId="2"/>
  </si>
  <si>
    <t>莉央奈</t>
    <rPh sb="0" eb="1">
      <t>リ</t>
    </rPh>
    <rPh sb="1" eb="2">
      <t>オウ</t>
    </rPh>
    <rPh sb="2" eb="3">
      <t>ナ</t>
    </rPh>
    <phoneticPr fontId="2"/>
  </si>
  <si>
    <t>タカダ</t>
    <phoneticPr fontId="2"/>
  </si>
  <si>
    <t>リオナ</t>
    <phoneticPr fontId="2"/>
  </si>
  <si>
    <t>長谷川</t>
    <rPh sb="0" eb="3">
      <t>ハセガワ</t>
    </rPh>
    <phoneticPr fontId="2"/>
  </si>
  <si>
    <t>紗彩</t>
    <rPh sb="0" eb="2">
      <t>サアヤ</t>
    </rPh>
    <phoneticPr fontId="2"/>
  </si>
  <si>
    <t>ハセガワ</t>
    <phoneticPr fontId="2"/>
  </si>
  <si>
    <t>沙久弥</t>
    <rPh sb="0" eb="1">
      <t>サ</t>
    </rPh>
    <rPh sb="1" eb="2">
      <t>ク</t>
    </rPh>
    <rPh sb="2" eb="3">
      <t>ヤ</t>
    </rPh>
    <phoneticPr fontId="2"/>
  </si>
  <si>
    <t>サクヤ</t>
    <phoneticPr fontId="2"/>
  </si>
  <si>
    <t>東金市立正気小学校</t>
    <rPh sb="0" eb="2">
      <t>トウガネ</t>
    </rPh>
    <rPh sb="2" eb="4">
      <t>シリツ</t>
    </rPh>
    <rPh sb="4" eb="5">
      <t>マサ</t>
    </rPh>
    <rPh sb="5" eb="6">
      <t>キ</t>
    </rPh>
    <rPh sb="6" eb="9">
      <t>ショウガッコウ</t>
    </rPh>
    <phoneticPr fontId="2"/>
  </si>
  <si>
    <t>東金市立城西小学校</t>
    <rPh sb="0" eb="2">
      <t>トウガネ</t>
    </rPh>
    <rPh sb="2" eb="4">
      <t>シリツ</t>
    </rPh>
    <rPh sb="4" eb="6">
      <t>ジョウサイ</t>
    </rPh>
    <rPh sb="6" eb="9">
      <t>ショウガッコウ</t>
    </rPh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</si>
  <si>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</si>
  <si>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伊藤　</t>
    <rPh sb="0" eb="2">
      <t>イトウ</t>
    </rPh>
    <phoneticPr fontId="2"/>
  </si>
  <si>
    <t>イトウ</t>
    <phoneticPr fontId="2"/>
  </si>
  <si>
    <t>めぐみ</t>
    <phoneticPr fontId="2"/>
  </si>
  <si>
    <t>東金市立東小学校</t>
    <rPh sb="0" eb="2">
      <t>トウガネ</t>
    </rPh>
    <rPh sb="2" eb="4">
      <t>シリツ</t>
    </rPh>
    <rPh sb="4" eb="5">
      <t>ヒガシ</t>
    </rPh>
    <rPh sb="5" eb="8">
      <t>ショウガッコウ</t>
    </rPh>
    <phoneticPr fontId="2"/>
  </si>
  <si>
    <t>大網白里市立大網東小学校</t>
    <rPh sb="0" eb="4">
      <t>オオアミシラサト</t>
    </rPh>
    <rPh sb="4" eb="5">
      <t>シ</t>
    </rPh>
    <rPh sb="5" eb="6">
      <t>リツ</t>
    </rPh>
    <rPh sb="6" eb="8">
      <t>オオアミ</t>
    </rPh>
    <rPh sb="8" eb="9">
      <t>ヒガシ</t>
    </rPh>
    <rPh sb="9" eb="12">
      <t>ショウガッコウ</t>
    </rPh>
    <phoneticPr fontId="2"/>
  </si>
  <si>
    <t>メグミ</t>
    <phoneticPr fontId="2"/>
  </si>
  <si>
    <t>平成２８年に創部の城西ジュニアバレーボールクラブです。まだまだ歴史も実績もないチームですが、元気一杯のプレーで頑張ります。応援、宜しくお願いします！</t>
    <rPh sb="0" eb="2">
      <t>ヘイセイ</t>
    </rPh>
    <rPh sb="4" eb="5">
      <t>ネン</t>
    </rPh>
    <rPh sb="6" eb="8">
      <t>ソウブ</t>
    </rPh>
    <rPh sb="9" eb="11">
      <t>ジョウサイ</t>
    </rPh>
    <rPh sb="31" eb="33">
      <t>レキシ</t>
    </rPh>
    <rPh sb="34" eb="36">
      <t>ジッセキ</t>
    </rPh>
    <rPh sb="46" eb="50">
      <t>ゲンキイッパイ</t>
    </rPh>
    <rPh sb="55" eb="57">
      <t>ガンバ</t>
    </rPh>
    <rPh sb="61" eb="63">
      <t>オウエン</t>
    </rPh>
    <rPh sb="64" eb="65">
      <t>ヨロ</t>
    </rPh>
    <rPh sb="68" eb="69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</si>
</sst>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1" zoomScaleNormal="100" workbookViewId="0">
      <selection activeCell="C2" sqref="C2:I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223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224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435114484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22023</v>
      </c>
      <c r="K5" s="225"/>
      <c r="L5" s="225"/>
      <c r="M5" s="225"/>
      <c r="N5" s="225"/>
      <c r="O5" s="225"/>
      <c r="P5" s="192" t="s">
        <v>225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226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5"/>
      <c r="C7" s="132" t="s">
        <v>202</v>
      </c>
      <c r="D7" s="133"/>
      <c r="E7" s="134" t="s">
        <v>203</v>
      </c>
      <c r="F7" s="135"/>
      <c r="G7" s="227">
        <v>515465604</v>
      </c>
      <c r="H7" s="227"/>
      <c r="I7" s="227"/>
      <c r="J7" s="227"/>
      <c r="K7" s="227"/>
      <c r="L7" s="227"/>
      <c r="M7" s="227">
        <v>404160</v>
      </c>
      <c r="N7" s="227"/>
      <c r="O7" s="227"/>
      <c r="P7" s="240" t="s">
        <v>72</v>
      </c>
      <c r="Q7" s="241"/>
      <c r="R7" s="167" t="s">
        <v>215</v>
      </c>
      <c r="S7" s="167"/>
      <c r="T7" s="167"/>
      <c r="U7" s="167"/>
      <c r="V7" s="50" t="s">
        <v>73</v>
      </c>
      <c r="W7" s="158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44</v>
      </c>
    </row>
    <row r="8" spans="1:51" ht="18" customHeight="1">
      <c r="A8" s="96"/>
      <c r="B8" s="165"/>
      <c r="C8" s="136" t="s">
        <v>204</v>
      </c>
      <c r="D8" s="137"/>
      <c r="E8" s="138" t="s">
        <v>205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32" t="s">
        <v>206</v>
      </c>
      <c r="D9" s="133"/>
      <c r="E9" s="134" t="s">
        <v>207</v>
      </c>
      <c r="F9" s="135"/>
      <c r="G9" s="227">
        <v>515764051</v>
      </c>
      <c r="H9" s="227"/>
      <c r="I9" s="227"/>
      <c r="J9" s="227">
        <v>293186</v>
      </c>
      <c r="K9" s="227"/>
      <c r="L9" s="227"/>
      <c r="M9" s="227"/>
      <c r="N9" s="227"/>
      <c r="O9" s="227"/>
      <c r="P9" s="240" t="s">
        <v>72</v>
      </c>
      <c r="Q9" s="241"/>
      <c r="R9" s="167" t="s">
        <v>215</v>
      </c>
      <c r="S9" s="167"/>
      <c r="T9" s="167"/>
      <c r="U9" s="167"/>
      <c r="V9" s="50" t="s">
        <v>73</v>
      </c>
      <c r="W9" s="158" t="s">
        <v>216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218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65"/>
      <c r="C10" s="136" t="s">
        <v>208</v>
      </c>
      <c r="D10" s="137"/>
      <c r="E10" s="138" t="s">
        <v>209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217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4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32" t="s">
        <v>210</v>
      </c>
      <c r="D11" s="133"/>
      <c r="E11" s="134" t="s">
        <v>211</v>
      </c>
      <c r="F11" s="135"/>
      <c r="G11" s="227">
        <v>515485286</v>
      </c>
      <c r="H11" s="227"/>
      <c r="I11" s="227"/>
      <c r="J11" s="227"/>
      <c r="K11" s="227"/>
      <c r="L11" s="227"/>
      <c r="M11" s="227"/>
      <c r="N11" s="227"/>
      <c r="O11" s="227"/>
      <c r="P11" s="240" t="s">
        <v>72</v>
      </c>
      <c r="Q11" s="241"/>
      <c r="R11" s="167" t="s">
        <v>215</v>
      </c>
      <c r="S11" s="167"/>
      <c r="T11" s="167"/>
      <c r="U11" s="167"/>
      <c r="V11" s="50" t="s">
        <v>73</v>
      </c>
      <c r="W11" s="158" t="s">
        <v>216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218</v>
      </c>
      <c r="AM11" s="83"/>
      <c r="AN11" s="83"/>
      <c r="AO11" s="83"/>
      <c r="AP11" s="83"/>
      <c r="AQ11" s="83"/>
      <c r="AR11" s="83"/>
      <c r="AS11" s="59" t="s">
        <v>194</v>
      </c>
      <c r="AT11" s="78">
        <v>43</v>
      </c>
    </row>
    <row r="12" spans="1:51" ht="18" customHeight="1">
      <c r="A12" s="96"/>
      <c r="B12" s="165"/>
      <c r="C12" s="136" t="s">
        <v>204</v>
      </c>
      <c r="D12" s="137"/>
      <c r="E12" s="138" t="s">
        <v>212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214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84" t="s">
        <v>219</v>
      </c>
      <c r="AL12" s="85"/>
      <c r="AM12" s="85"/>
      <c r="AN12" s="85"/>
      <c r="AO12" s="60" t="s">
        <v>195</v>
      </c>
      <c r="AP12" s="85" t="s">
        <v>220</v>
      </c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32" t="s">
        <v>278</v>
      </c>
      <c r="D13" s="133"/>
      <c r="E13" s="134" t="s">
        <v>282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5"/>
      <c r="C14" s="136" t="s">
        <v>277</v>
      </c>
      <c r="D14" s="137"/>
      <c r="E14" s="138" t="s">
        <v>279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5"/>
      <c r="C15" s="132" t="s">
        <v>210</v>
      </c>
      <c r="D15" s="133"/>
      <c r="E15" s="134" t="s">
        <v>213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7" t="s">
        <v>215</v>
      </c>
      <c r="S15" s="167"/>
      <c r="T15" s="167"/>
      <c r="U15" s="167"/>
      <c r="V15" s="49" t="s">
        <v>73</v>
      </c>
      <c r="W15" s="158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194</v>
      </c>
      <c r="AT15" s="78">
        <v>44</v>
      </c>
    </row>
    <row r="16" spans="1:51" ht="18" customHeight="1">
      <c r="A16" s="96"/>
      <c r="B16" s="165"/>
      <c r="C16" s="136" t="s">
        <v>204</v>
      </c>
      <c r="D16" s="137"/>
      <c r="E16" s="138" t="s">
        <v>205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219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65"/>
      <c r="C17" s="216" t="str">
        <f>IF(P16="","",P16)</f>
        <v>千葉県東金市西福俵69の4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16" t="str">
        <f>IF(AL15="","",AL15&amp;"-"&amp;AK16&amp;"-"&amp;AP16)</f>
        <v>0475-50-6968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242" t="s">
        <v>227</v>
      </c>
      <c r="D21" s="232"/>
      <c r="E21" s="232">
        <v>1121</v>
      </c>
      <c r="F21" s="232"/>
      <c r="G21" s="232">
        <v>5994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3" t="s">
        <v>154</v>
      </c>
      <c r="C23" s="217" t="s">
        <v>173</v>
      </c>
      <c r="D23" s="218"/>
      <c r="E23" s="219" t="s">
        <v>174</v>
      </c>
      <c r="F23" s="220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5"/>
      <c r="C24" s="205" t="s">
        <v>171</v>
      </c>
      <c r="D24" s="206"/>
      <c r="E24" s="207" t="s">
        <v>172</v>
      </c>
      <c r="F24" s="208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228</v>
      </c>
      <c r="C25" s="132" t="s">
        <v>231</v>
      </c>
      <c r="D25" s="133"/>
      <c r="E25" s="134" t="s">
        <v>232</v>
      </c>
      <c r="F25" s="135"/>
      <c r="G25" s="119">
        <v>5</v>
      </c>
      <c r="H25" s="120"/>
      <c r="I25" s="123" t="s">
        <v>274</v>
      </c>
      <c r="J25" s="124"/>
      <c r="K25" s="124"/>
      <c r="L25" s="120"/>
      <c r="M25" s="119">
        <v>515476287</v>
      </c>
      <c r="N25" s="124"/>
      <c r="O25" s="120"/>
      <c r="P25" s="119">
        <v>154</v>
      </c>
      <c r="Q25" s="124"/>
      <c r="R25" s="124"/>
      <c r="S25" s="124"/>
      <c r="T25" s="126"/>
      <c r="U25" s="1"/>
      <c r="V25" s="1"/>
      <c r="W25" s="1"/>
      <c r="X25" s="1"/>
      <c r="Y25" s="234">
        <v>14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229</v>
      </c>
      <c r="D26" s="137"/>
      <c r="E26" s="138" t="s">
        <v>230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235</v>
      </c>
      <c r="D27" s="133"/>
      <c r="E27" s="134" t="s">
        <v>236</v>
      </c>
      <c r="F27" s="135"/>
      <c r="G27" s="119">
        <v>4</v>
      </c>
      <c r="H27" s="120"/>
      <c r="I27" s="123" t="s">
        <v>275</v>
      </c>
      <c r="J27" s="124"/>
      <c r="K27" s="124"/>
      <c r="L27" s="120"/>
      <c r="M27" s="119">
        <v>515656990</v>
      </c>
      <c r="N27" s="124"/>
      <c r="O27" s="120"/>
      <c r="P27" s="119">
        <v>141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233</v>
      </c>
      <c r="D28" s="137"/>
      <c r="E28" s="138" t="s">
        <v>234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238</v>
      </c>
      <c r="D29" s="133"/>
      <c r="E29" s="134" t="s">
        <v>239</v>
      </c>
      <c r="F29" s="135"/>
      <c r="G29" s="119">
        <v>5</v>
      </c>
      <c r="H29" s="120"/>
      <c r="I29" s="123" t="s">
        <v>281</v>
      </c>
      <c r="J29" s="124"/>
      <c r="K29" s="124"/>
      <c r="L29" s="120"/>
      <c r="M29" s="119">
        <v>516789726</v>
      </c>
      <c r="N29" s="124"/>
      <c r="O29" s="120"/>
      <c r="P29" s="119">
        <v>145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237</v>
      </c>
      <c r="D30" s="137"/>
      <c r="E30" s="138" t="s">
        <v>240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243</v>
      </c>
      <c r="D31" s="133"/>
      <c r="E31" s="134" t="s">
        <v>244</v>
      </c>
      <c r="F31" s="135"/>
      <c r="G31" s="119">
        <v>4</v>
      </c>
      <c r="H31" s="120"/>
      <c r="I31" s="123" t="s">
        <v>275</v>
      </c>
      <c r="J31" s="124"/>
      <c r="K31" s="124"/>
      <c r="L31" s="120"/>
      <c r="M31" s="119">
        <v>515657024</v>
      </c>
      <c r="N31" s="124"/>
      <c r="O31" s="120"/>
      <c r="P31" s="119">
        <v>143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241</v>
      </c>
      <c r="D32" s="137"/>
      <c r="E32" s="138" t="s">
        <v>242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247</v>
      </c>
      <c r="D33" s="133"/>
      <c r="E33" s="134" t="s">
        <v>248</v>
      </c>
      <c r="F33" s="135"/>
      <c r="G33" s="119">
        <v>4</v>
      </c>
      <c r="H33" s="120"/>
      <c r="I33" s="123" t="s">
        <v>275</v>
      </c>
      <c r="J33" s="124"/>
      <c r="K33" s="124"/>
      <c r="L33" s="120"/>
      <c r="M33" s="119">
        <v>515839906</v>
      </c>
      <c r="N33" s="124"/>
      <c r="O33" s="120"/>
      <c r="P33" s="119">
        <v>130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245</v>
      </c>
      <c r="D34" s="137"/>
      <c r="E34" s="138" t="s">
        <v>246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251</v>
      </c>
      <c r="D35" s="133"/>
      <c r="E35" s="134" t="s">
        <v>252</v>
      </c>
      <c r="F35" s="135"/>
      <c r="G35" s="119">
        <v>4</v>
      </c>
      <c r="H35" s="120"/>
      <c r="I35" s="123" t="s">
        <v>275</v>
      </c>
      <c r="J35" s="124"/>
      <c r="K35" s="124"/>
      <c r="L35" s="120"/>
      <c r="M35" s="119">
        <v>515839817</v>
      </c>
      <c r="N35" s="124"/>
      <c r="O35" s="120"/>
      <c r="P35" s="119">
        <v>138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249</v>
      </c>
      <c r="D36" s="137"/>
      <c r="E36" s="138" t="s">
        <v>250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256</v>
      </c>
      <c r="D37" s="133"/>
      <c r="E37" s="134" t="s">
        <v>255</v>
      </c>
      <c r="F37" s="135"/>
      <c r="G37" s="119">
        <v>4</v>
      </c>
      <c r="H37" s="120"/>
      <c r="I37" s="123" t="s">
        <v>275</v>
      </c>
      <c r="J37" s="124"/>
      <c r="K37" s="124"/>
      <c r="L37" s="120"/>
      <c r="M37" s="119">
        <v>515839842</v>
      </c>
      <c r="N37" s="124"/>
      <c r="O37" s="120"/>
      <c r="P37" s="119">
        <v>136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253</v>
      </c>
      <c r="D38" s="137"/>
      <c r="E38" s="138" t="s">
        <v>254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259</v>
      </c>
      <c r="D39" s="133"/>
      <c r="E39" s="134" t="s">
        <v>260</v>
      </c>
      <c r="F39" s="135"/>
      <c r="G39" s="119">
        <v>4</v>
      </c>
      <c r="H39" s="120"/>
      <c r="I39" s="123" t="s">
        <v>275</v>
      </c>
      <c r="J39" s="124"/>
      <c r="K39" s="124"/>
      <c r="L39" s="120"/>
      <c r="M39" s="119">
        <v>51565706</v>
      </c>
      <c r="N39" s="124"/>
      <c r="O39" s="120"/>
      <c r="P39" s="119">
        <v>137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257</v>
      </c>
      <c r="D40" s="137"/>
      <c r="E40" s="138" t="s">
        <v>258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263</v>
      </c>
      <c r="D41" s="133"/>
      <c r="E41" s="134" t="s">
        <v>264</v>
      </c>
      <c r="F41" s="135"/>
      <c r="G41" s="119">
        <v>4</v>
      </c>
      <c r="H41" s="120"/>
      <c r="I41" s="123" t="s">
        <v>275</v>
      </c>
      <c r="J41" s="124"/>
      <c r="K41" s="124"/>
      <c r="L41" s="120"/>
      <c r="M41" s="119">
        <v>515839760</v>
      </c>
      <c r="N41" s="124"/>
      <c r="O41" s="120"/>
      <c r="P41" s="119">
        <v>128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261</v>
      </c>
      <c r="D42" s="137"/>
      <c r="E42" s="138" t="s">
        <v>262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267</v>
      </c>
      <c r="D43" s="133"/>
      <c r="E43" s="134" t="s">
        <v>268</v>
      </c>
      <c r="F43" s="135"/>
      <c r="G43" s="119">
        <v>4</v>
      </c>
      <c r="H43" s="120"/>
      <c r="I43" s="123" t="s">
        <v>275</v>
      </c>
      <c r="J43" s="124"/>
      <c r="K43" s="124"/>
      <c r="L43" s="120"/>
      <c r="M43" s="119">
        <v>515657014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265</v>
      </c>
      <c r="D44" s="137"/>
      <c r="E44" s="138" t="s">
        <v>266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271</v>
      </c>
      <c r="D45" s="133"/>
      <c r="E45" s="134" t="s">
        <v>264</v>
      </c>
      <c r="F45" s="135"/>
      <c r="G45" s="119">
        <v>4</v>
      </c>
      <c r="H45" s="120"/>
      <c r="I45" s="123" t="s">
        <v>280</v>
      </c>
      <c r="J45" s="124"/>
      <c r="K45" s="124"/>
      <c r="L45" s="120"/>
      <c r="M45" s="119">
        <v>516789832</v>
      </c>
      <c r="N45" s="124"/>
      <c r="O45" s="120"/>
      <c r="P45" s="119">
        <v>143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269</v>
      </c>
      <c r="D46" s="137"/>
      <c r="E46" s="138" t="s">
        <v>270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206</v>
      </c>
      <c r="D47" s="133"/>
      <c r="E47" s="134" t="s">
        <v>273</v>
      </c>
      <c r="F47" s="135"/>
      <c r="G47" s="119">
        <v>3</v>
      </c>
      <c r="H47" s="120"/>
      <c r="I47" s="123" t="s">
        <v>276</v>
      </c>
      <c r="J47" s="124"/>
      <c r="K47" s="124"/>
      <c r="L47" s="120"/>
      <c r="M47" s="119">
        <v>515839927</v>
      </c>
      <c r="N47" s="124"/>
      <c r="O47" s="120"/>
      <c r="P47" s="119">
        <v>129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208</v>
      </c>
      <c r="D48" s="213"/>
      <c r="E48" s="214" t="s">
        <v>272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283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74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城西ｼﾞｭﾆｱﾊﾞﾚｰﾎﾞｰﾙｸﾗﾌﾞ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435114484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小笠原　武也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515465604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404160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大木　一誠</v>
      </c>
      <c r="D9" s="265"/>
      <c r="E9" s="265"/>
      <c r="F9" s="265"/>
      <c r="G9" s="271">
        <f>IF(入力!G9="","",入力!G9)</f>
        <v>515764051</v>
      </c>
      <c r="H9" s="271"/>
      <c r="I9" s="271"/>
      <c r="J9" s="271">
        <f>IF(入力!J9="","",入力!J9)</f>
        <v>293186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小笠原　恵子</v>
      </c>
      <c r="D11" s="265"/>
      <c r="E11" s="265"/>
      <c r="F11" s="265"/>
      <c r="G11" s="271">
        <f>IF(入力!G11="","",入力!G11)</f>
        <v>515485286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伊藤　　めぐみ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小笠原　武也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千葉県東金市西福俵69の4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0475-50-6968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090-－1121－5994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越川　碧子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東金市立正気小学校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515476287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飯島　ほのか</v>
      </c>
      <c r="D27" s="265"/>
      <c r="E27" s="265"/>
      <c r="F27" s="265"/>
      <c r="G27" s="263">
        <f>IF(入力!G27="","",入力!G27)</f>
        <v>4</v>
      </c>
      <c r="H27" s="263" t="str">
        <f>IF(入力!H27="","",入力!H27)</f>
        <v/>
      </c>
      <c r="I27" s="263" t="str">
        <f>IF(入力!I27="","",入力!I27)</f>
        <v>東金市立城西小学校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515656990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河野　想菜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大網白里市立大網東小学校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516789726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伊藤　ゆな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東金市立城西小学校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515657024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関根　真彩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東金市立城西小学校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515839906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中村　希望美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東金市立城西小学校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515839817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新庄　彩千花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東金市立城西小学校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515839842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須東　舞花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東金市立城西小学校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51565706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片倉　咲彩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東金市立城西小学校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515839760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髙田　莉央奈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東金市立城西小学校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515657014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長谷川　紗彩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東金市立東小学校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516789832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大木　沙久弥</v>
      </c>
      <c r="D47" s="265"/>
      <c r="E47" s="265"/>
      <c r="F47" s="265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東金市立城西小学校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515839927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ジョウサイジュニアバレーボールクラブ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東金市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東金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城西ｼﾞｭﾆｱﾊﾞﾚｰﾎﾞｰﾙｸﾗﾌﾞ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435114484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福俵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 t="str">
        <f>IF(入力!J7="","",入力!J7)</f>
        <v/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>
        <f>IF(入力!J9="","",入力!J9)</f>
        <v>293186</v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 t="str">
        <f>IF(入力!J11="","",入力!J11)</f>
        <v/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>
        <f>IF(入力!M7="","",入力!M7)</f>
        <v>404160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オガサワラ　タケヤ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44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283</v>
      </c>
      <c r="AC22" s="325"/>
      <c r="AD22" s="325"/>
      <c r="AE22" s="325"/>
      <c r="AF22" s="16" t="s">
        <v>73</v>
      </c>
      <c r="AG22" s="325" t="str">
        <f>IF(入力!W7="","",入力!W7)</f>
        <v>0816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0475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小笠原　武也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千葉県東金市西福俵69の4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50</v>
      </c>
      <c r="AY23" s="321"/>
      <c r="AZ23" s="321"/>
      <c r="BA23" s="321"/>
      <c r="BB23" s="19" t="s">
        <v>76</v>
      </c>
      <c r="BC23" s="321" t="str">
        <f>IF(入力!AP8="","",入力!AP8)</f>
        <v>6968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オオキ　カズマサ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50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283</v>
      </c>
      <c r="AC24" s="325"/>
      <c r="AD24" s="325"/>
      <c r="AE24" s="325"/>
      <c r="AF24" s="16" t="s">
        <v>73</v>
      </c>
      <c r="AG24" s="325" t="str">
        <f>IF(入力!W9="","",入力!W9)</f>
        <v>0816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0475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大木　一誠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千葉県東金市西福俵104の8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55</v>
      </c>
      <c r="AY25" s="321"/>
      <c r="AZ25" s="321"/>
      <c r="BA25" s="321"/>
      <c r="BB25" s="19" t="s">
        <v>76</v>
      </c>
      <c r="BC25" s="321" t="str">
        <f>IF(入力!AP10="","",入力!AP10)</f>
        <v>8173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オガサワラ　ケイコ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43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283</v>
      </c>
      <c r="AC26" s="325"/>
      <c r="AD26" s="325"/>
      <c r="AE26" s="325"/>
      <c r="AF26" s="16" t="s">
        <v>73</v>
      </c>
      <c r="AG26" s="325" t="str">
        <f>IF(入力!W11="","",入力!W11)</f>
        <v>0816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0475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小笠原　恵子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千葉県東金市西福俵69の4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50</v>
      </c>
      <c r="AY27" s="321"/>
      <c r="AZ27" s="321"/>
      <c r="BA27" s="321"/>
      <c r="BB27" s="19" t="s">
        <v>76</v>
      </c>
      <c r="BC27" s="321" t="str">
        <f>IF(入力!AP12="","",入力!AP12)</f>
        <v>6968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オガサワラ　タケヤ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44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283</v>
      </c>
      <c r="AC28" s="325"/>
      <c r="AD28" s="325"/>
      <c r="AE28" s="325"/>
      <c r="AF28" s="16" t="s">
        <v>73</v>
      </c>
      <c r="AG28" s="325" t="str">
        <f>IF(入力!W15="","",入力!W15)</f>
        <v>0816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0475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小笠原　武也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千葉県東金市西福俵69の4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50</v>
      </c>
      <c r="AY29" s="327"/>
      <c r="AZ29" s="327"/>
      <c r="BA29" s="327"/>
      <c r="BB29" s="73" t="s">
        <v>76</v>
      </c>
      <c r="BC29" s="327" t="str">
        <f>IF(入力!AP16="","",入力!AP16)</f>
        <v>6968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コシカワ　ミドリコ
越川　碧子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東金市立正気小学校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515476287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154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イイジマ　ホノカ
飯島　ほのか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4</v>
      </c>
      <c r="R36" s="294"/>
      <c r="S36" s="295"/>
      <c r="T36" s="299" t="str">
        <f>IF(入力!I27="","",入力!I27)</f>
        <v>東金市立城西小学校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515656990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141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コウノ　ソナ
河野　想菜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大網白里市立大網東小学校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516789726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145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イトウ　ユナ
伊藤　ゆな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4</v>
      </c>
      <c r="R40" s="294"/>
      <c r="S40" s="295"/>
      <c r="T40" s="299" t="str">
        <f>IF(入力!I31="","",入力!I31)</f>
        <v>東金市立城西小学校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515657024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143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セキネ　マアヤ
関根　真彩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4</v>
      </c>
      <c r="R42" s="294"/>
      <c r="S42" s="295"/>
      <c r="T42" s="299" t="str">
        <f>IF(入力!I33="","",入力!I33)</f>
        <v>東金市立城西小学校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515839906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130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ナカムラ　ノゾミ
中村　希望美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東金市立城西小学校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515839817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138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シンジョウ　イチカ
新庄　彩千花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東金市立城西小学校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515839842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136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ストウ　マイカ
須東　舞花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東金市立城西小学校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51565706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137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カタクラ　サアヤ
片倉　咲彩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東金市立城西小学校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515839760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128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タカダ　リオナ
髙田　莉央奈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東金市立城西小学校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515657014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135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ハセガワ　サアヤ
長谷川　紗彩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4</v>
      </c>
      <c r="R54" s="294"/>
      <c r="S54" s="295"/>
      <c r="T54" s="299" t="str">
        <f>IF(入力!I45="","",入力!I45)</f>
        <v>東金市立東小学校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516789832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143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オオキ　サクヤ
大木　沙久弥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3</v>
      </c>
      <c r="R56" s="294"/>
      <c r="S56" s="295"/>
      <c r="T56" s="299" t="str">
        <f>IF(入力!I47="","",入力!I47)</f>
        <v>東金市立城西小学校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515839927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129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城西ｼﾞｭﾆｱﾊﾞﾚｰﾎﾞｰﾙｸﾗﾌﾞ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435114484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小笠原　武也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515465604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404160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大木　一誠</v>
      </c>
      <c r="D9" s="265"/>
      <c r="E9" s="265"/>
      <c r="F9" s="265"/>
      <c r="G9" s="271">
        <f>IF(入力!G9="","",入力!G9)</f>
        <v>515764051</v>
      </c>
      <c r="H9" s="271"/>
      <c r="I9" s="271"/>
      <c r="J9" s="271">
        <f>IF(入力!J9="","",入力!J9)</f>
        <v>293186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小笠原　恵子</v>
      </c>
      <c r="D11" s="265"/>
      <c r="E11" s="265"/>
      <c r="F11" s="265"/>
      <c r="G11" s="271">
        <f>IF(入力!G11="","",入力!G11)</f>
        <v>515485286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伊藤　　めぐみ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小笠原　武也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千葉県東金市西福俵69の4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0475-50-6968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090-－1121－5994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越川　碧子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東金市立正気小学校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515476287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飯島　ほのか</v>
      </c>
      <c r="D27" s="265"/>
      <c r="E27" s="265"/>
      <c r="F27" s="265"/>
      <c r="G27" s="263">
        <f>IF(入力!G27="","",入力!G27)</f>
        <v>4</v>
      </c>
      <c r="H27" s="263" t="str">
        <f>IF(入力!H27="","",入力!H27)</f>
        <v/>
      </c>
      <c r="I27" s="263" t="str">
        <f>IF(入力!I27="","",入力!I27)</f>
        <v>東金市立城西小学校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515656990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河野　想菜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大網白里市立大網東小学校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516789726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伊藤　ゆな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東金市立城西小学校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515657024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関根　真彩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東金市立城西小学校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515839906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中村　希望美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東金市立城西小学校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515839817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新庄　彩千花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東金市立城西小学校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515839842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須東　舞花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東金市立城西小学校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51565706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片倉　咲彩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東金市立城西小学校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515839760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髙田　莉央奈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東金市立城西小学校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515657014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長谷川　紗彩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東金市立東小学校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516789832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大木　沙久弥</v>
      </c>
      <c r="D47" s="265"/>
      <c r="E47" s="265"/>
      <c r="F47" s="265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東金市立城西小学校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515839927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城西ｼﾞｭﾆｱﾊﾞﾚｰﾎﾞｰﾙｸﾗﾌﾞ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435114484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小笠原　武也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515465604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404160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大木　一誠</v>
      </c>
      <c r="D9" s="265"/>
      <c r="E9" s="265"/>
      <c r="F9" s="265"/>
      <c r="G9" s="271">
        <f>IF(入力!G9="","",入力!G9)</f>
        <v>515764051</v>
      </c>
      <c r="H9" s="271"/>
      <c r="I9" s="271"/>
      <c r="J9" s="271">
        <f>IF(入力!J9="","",入力!J9)</f>
        <v>293186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小笠原　恵子</v>
      </c>
      <c r="D11" s="265"/>
      <c r="E11" s="265"/>
      <c r="F11" s="265"/>
      <c r="G11" s="271">
        <f>IF(入力!G11="","",入力!G11)</f>
        <v>515485286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伊藤　　めぐみ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小笠原　武也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千葉県東金市西福俵69の4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0475-50-6968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090-－1121－5994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越川　碧子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東金市立正気小学校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515476287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飯島　ほのか</v>
      </c>
      <c r="D27" s="265"/>
      <c r="E27" s="265"/>
      <c r="F27" s="265"/>
      <c r="G27" s="263">
        <f>IF(入力!G27="","",入力!G27)</f>
        <v>4</v>
      </c>
      <c r="H27" s="263" t="str">
        <f>IF(入力!H27="","",入力!H27)</f>
        <v/>
      </c>
      <c r="I27" s="263" t="str">
        <f>IF(入力!I27="","",入力!I27)</f>
        <v>東金市立城西小学校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515656990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河野　想菜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大網白里市立大網東小学校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516789726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伊藤　ゆな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東金市立城西小学校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515657024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関根　真彩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東金市立城西小学校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515839906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中村　希望美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東金市立城西小学校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515839817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新庄　彩千花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東金市立城西小学校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515839842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須東　舞花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東金市立城西小学校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51565706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片倉　咲彩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東金市立城西小学校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515839760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髙田　莉央奈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東金市立城西小学校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515657014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長谷川　紗彩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東金市立東小学校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516789832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大木　沙久弥</v>
      </c>
      <c r="D47" s="265"/>
      <c r="E47" s="265"/>
      <c r="F47" s="265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東金市立城西小学校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515839927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14</v>
      </c>
      <c r="J5" s="443" t="str">
        <f>IF(入力!A55="","",入力!A55)</f>
        <v>平成２８年に創部の城西ジュニアバレーボールクラブです。まだまだ歴史も実績もないチームですが、元気一杯のプレーで頑張ります。応援、宜しくお願いします！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ジョウサイジュニアバレーボールクラブ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0816</v>
      </c>
      <c r="T16" s="33" t="str">
        <f>IF(入力!P8="","",入力!P8)</f>
        <v>千葉県東金市西福俵69の4</v>
      </c>
      <c r="U16" s="33" t="str">
        <f>IF(入力!AL7="","",入力!AL7)</f>
        <v>0475</v>
      </c>
      <c r="V16" s="33" t="str">
        <f>IF(入力!AK8="","",入力!AK8)</f>
        <v>50</v>
      </c>
      <c r="W16" s="33" t="str">
        <f>IF(入力!AP8="","",入力!AP8)</f>
        <v>6968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>
        <f>IF(入力!J9="","",入力!J9)</f>
        <v>293186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283</v>
      </c>
      <c r="S17" s="33" t="str">
        <f>IF(入力!W9="","",入力!W9)</f>
        <v>0816</v>
      </c>
      <c r="T17" s="33" t="str">
        <f>IF(入力!P10="","",入力!P10)</f>
        <v>千葉県東金市西福俵104の8</v>
      </c>
      <c r="U17" s="33" t="str">
        <f>IF(入力!AL9="","",入力!AL9)</f>
        <v>0475</v>
      </c>
      <c r="V17" s="33" t="str">
        <f>IF(入力!AK10="","",入力!AK10)</f>
        <v>55</v>
      </c>
      <c r="W17" s="33" t="str">
        <f>IF(入力!AP10="","",入力!AP10)</f>
        <v>8173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小笠原</v>
      </c>
      <c r="D20" s="33" t="str">
        <f>IF(入力!E12="","",入力!E12)</f>
        <v>恵子</v>
      </c>
      <c r="E20" s="33" t="str">
        <f>IF(入力!C11="","",入力!C11)</f>
        <v>オガサワラ</v>
      </c>
      <c r="F20" s="33" t="str">
        <f>IF(入力!E11="","",入力!E11)</f>
        <v>ケイコ</v>
      </c>
      <c r="G20" s="33">
        <f>IF(入力!G11="","",入力!G11)</f>
        <v>515485286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0816</v>
      </c>
      <c r="T20" s="33" t="str">
        <f>IF(入力!P12="","",入力!P12)</f>
        <v>千葉県東金市西福俵69の4</v>
      </c>
      <c r="U20" s="33" t="str">
        <f>IF(入力!AL11="","",入力!AL11)</f>
        <v>0475</v>
      </c>
      <c r="V20" s="33" t="str">
        <f>IF(入力!AK12="","",入力!AK12)</f>
        <v>50</v>
      </c>
      <c r="W20" s="33" t="str">
        <f>IF(入力!AP12="","",入力!AP12)</f>
        <v>6968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小笠原</v>
      </c>
      <c r="D22" s="33" t="str">
        <f>IF(入力!E16="","",入力!E16)</f>
        <v>武也</v>
      </c>
      <c r="E22" s="33" t="str">
        <f>IF(入力!C15="","",入力!C15)</f>
        <v>オガサワラ</v>
      </c>
      <c r="F22" s="33" t="str">
        <f>IF(入力!E15="","",入力!E15)</f>
        <v>タケヤ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090-</v>
      </c>
      <c r="O22" s="33">
        <f>IF(入力!E21="","",入力!E21)</f>
        <v>1121</v>
      </c>
      <c r="P22" s="33">
        <f>IF(入力!G21="","",入力!G21)</f>
        <v>5994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千葉県東金市西福俵69の4</v>
      </c>
      <c r="U22" s="33" t="str">
        <f>IF(入力!AL15="","",入力!AL15)</f>
        <v>0475</v>
      </c>
      <c r="V22" s="33" t="str">
        <f>IF(入力!AK16="","",入力!AK16)</f>
        <v>50</v>
      </c>
      <c r="W22" s="33" t="str">
        <f>IF(入力!AP16="","",入力!AP16)</f>
        <v>6968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伊藤　</v>
      </c>
      <c r="D23" s="33" t="str">
        <f>IF(入力!$E$14="","",入力!$E$14)</f>
        <v>めぐみ</v>
      </c>
      <c r="E23" s="33" t="str">
        <f>IF(入力!$C$13="","",入力!$C$13)</f>
        <v>イトウ</v>
      </c>
      <c r="F23" s="33" t="str">
        <f>IF(入力!$E$13="","",入力!$E$13)</f>
        <v>メグミ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越川</v>
      </c>
      <c r="D24" s="75" t="str">
        <f>VLOOKUP($B$51,$A$53:$F$352,4)</f>
        <v>碧子</v>
      </c>
      <c r="E24" s="75" t="str">
        <f>VLOOKUP($B$51,$A$53:$F$352,5)</f>
        <v>コシカワ</v>
      </c>
      <c r="F24" s="75" t="str">
        <f>VLOOKUP($B$51,$A$53:$F$352,6)</f>
        <v>ミドリコ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越川</v>
      </c>
      <c r="D53" s="33" t="str">
        <f>IF(入力!E26="","",入力!E26)</f>
        <v>碧子</v>
      </c>
      <c r="E53" s="33" t="str">
        <f>IF(入力!C25="","",入力!C25)</f>
        <v>コシカワ</v>
      </c>
      <c r="F53" s="33" t="str">
        <f>IF(入力!E25="","",入力!E25)</f>
        <v>ミドリコ</v>
      </c>
      <c r="G53" s="33">
        <f>IF(入力!M25="","",入力!M25)</f>
        <v>515476287</v>
      </c>
      <c r="H53" s="33" t="str">
        <f>IF(入力!I25="","",入力!I25)</f>
        <v>東金市立正気小学校</v>
      </c>
      <c r="I53" s="33">
        <f>IF(入力!G25="","",入力!G25)</f>
        <v>5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飯島</v>
      </c>
      <c r="D54" s="33" t="str">
        <f>IF(入力!E28="","",入力!E28)</f>
        <v>ほのか</v>
      </c>
      <c r="E54" s="33" t="str">
        <f>IF(入力!C27="","",入力!C27)</f>
        <v>イイジマ</v>
      </c>
      <c r="F54" s="33" t="str">
        <f>IF(入力!E27="","",入力!E27)</f>
        <v>ホノカ</v>
      </c>
      <c r="G54" s="33">
        <f>IF(入力!M27="","",入力!M27)</f>
        <v>515656990</v>
      </c>
      <c r="H54" s="33" t="str">
        <f>IF(入力!I27="","",入力!I27)</f>
        <v>東金市立城西小学校</v>
      </c>
      <c r="I54" s="33">
        <f>IF(入力!G27="","",入力!G27)</f>
        <v>4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河野</v>
      </c>
      <c r="D55" s="33" t="str">
        <f>IF(入力!E30="","",入力!E30)</f>
        <v>想菜</v>
      </c>
      <c r="E55" s="33" t="str">
        <f>IF(入力!C29="","",入力!C29)</f>
        <v>コウノ</v>
      </c>
      <c r="F55" s="33" t="str">
        <f>IF(入力!E29="","",入力!E29)</f>
        <v>ソナ</v>
      </c>
      <c r="G55" s="33">
        <f>IF(入力!M29="","",入力!M29)</f>
        <v>516789726</v>
      </c>
      <c r="H55" s="33" t="str">
        <f>IF(入力!I29="","",入力!I29)</f>
        <v>大網白里市立大網東小学校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伊藤</v>
      </c>
      <c r="D56" s="33" t="str">
        <f>IF(入力!E32="","",入力!E32)</f>
        <v>ゆな</v>
      </c>
      <c r="E56" s="33" t="str">
        <f>IF(入力!C31="","",入力!C31)</f>
        <v>イトウ</v>
      </c>
      <c r="F56" s="33" t="str">
        <f>IF(入力!E31="","",入力!E31)</f>
        <v>ユナ</v>
      </c>
      <c r="G56" s="33">
        <f>IF(入力!M31="","",入力!M31)</f>
        <v>515657024</v>
      </c>
      <c r="H56" s="33" t="str">
        <f>IF(入力!I31="","",入力!I31)</f>
        <v>東金市立城西小学校</v>
      </c>
      <c r="I56" s="33">
        <f>IF(入力!G31="","",入力!G31)</f>
        <v>4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関根</v>
      </c>
      <c r="D57" s="33" t="str">
        <f>IF(入力!E34="","",入力!E34)</f>
        <v>真彩</v>
      </c>
      <c r="E57" s="33" t="str">
        <f>IF(入力!C33="","",入力!C33)</f>
        <v>セキネ</v>
      </c>
      <c r="F57" s="33" t="str">
        <f>IF(入力!E33="","",入力!E33)</f>
        <v>マアヤ</v>
      </c>
      <c r="G57" s="33">
        <f>IF(入力!M33="","",入力!M33)</f>
        <v>515839906</v>
      </c>
      <c r="H57" s="33" t="str">
        <f>IF(入力!I33="","",入力!I33)</f>
        <v>東金市立城西小学校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中村</v>
      </c>
      <c r="D58" s="33" t="str">
        <f>IF(入力!E36="","",入力!E36)</f>
        <v>希望美</v>
      </c>
      <c r="E58" s="33" t="str">
        <f>IF(入力!C35="","",入力!C35)</f>
        <v>ナカムラ</v>
      </c>
      <c r="F58" s="33" t="str">
        <f>IF(入力!E35="","",入力!E35)</f>
        <v>ノゾミ</v>
      </c>
      <c r="G58" s="33">
        <f>IF(入力!M35="","",入力!M35)</f>
        <v>515839817</v>
      </c>
      <c r="H58" s="33" t="str">
        <f>IF(入力!I35="","",入力!I35)</f>
        <v>東金市立城西小学校</v>
      </c>
      <c r="I58" s="33">
        <f>IF(入力!G35="","",入力!G35)</f>
        <v>4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新庄</v>
      </c>
      <c r="D59" s="33" t="str">
        <f>IF(入力!E38="","",入力!E38)</f>
        <v>彩千花</v>
      </c>
      <c r="E59" s="33" t="str">
        <f>IF(入力!C37="","",入力!C37)</f>
        <v>シンジョウ</v>
      </c>
      <c r="F59" s="33" t="str">
        <f>IF(入力!E37="","",入力!E37)</f>
        <v>イチカ</v>
      </c>
      <c r="G59" s="33">
        <f>IF(入力!M37="","",入力!M37)</f>
        <v>515839842</v>
      </c>
      <c r="H59" s="33" t="str">
        <f>IF(入力!I37="","",入力!I37)</f>
        <v>東金市立城西小学校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須東</v>
      </c>
      <c r="D60" s="33" t="str">
        <f>IF(入力!E40="","",入力!E40)</f>
        <v>舞花</v>
      </c>
      <c r="E60" s="33" t="str">
        <f>IF(入力!C39="","",入力!C39)</f>
        <v>ストウ</v>
      </c>
      <c r="F60" s="33" t="str">
        <f>IF(入力!E39="","",入力!E39)</f>
        <v>マイカ</v>
      </c>
      <c r="G60" s="33">
        <f>IF(入力!M39="","",入力!M39)</f>
        <v>51565706</v>
      </c>
      <c r="H60" s="33" t="str">
        <f>IF(入力!I39="","",入力!I39)</f>
        <v>東金市立城西小学校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片倉</v>
      </c>
      <c r="D61" s="33" t="str">
        <f>IF(入力!E42="","",入力!E42)</f>
        <v>咲彩</v>
      </c>
      <c r="E61" s="33" t="str">
        <f>IF(入力!C41="","",入力!C41)</f>
        <v>カタクラ</v>
      </c>
      <c r="F61" s="33" t="str">
        <f>IF(入力!E41="","",入力!E41)</f>
        <v>サアヤ</v>
      </c>
      <c r="G61" s="33">
        <f>IF(入力!M41="","",入力!M41)</f>
        <v>515839760</v>
      </c>
      <c r="H61" s="33" t="str">
        <f>IF(入力!I41="","",入力!I41)</f>
        <v>東金市立城西小学校</v>
      </c>
      <c r="I61" s="33">
        <f>IF(入力!G41="","",入力!G41)</f>
        <v>4</v>
      </c>
      <c r="J61" s="33">
        <f>IF(入力!P41="","",入力!P41)</f>
        <v>128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髙田</v>
      </c>
      <c r="D62" s="33" t="str">
        <f>IF(入力!E44="","",入力!E44)</f>
        <v>莉央奈</v>
      </c>
      <c r="E62" s="33" t="str">
        <f>IF(入力!C43="","",入力!C43)</f>
        <v>タカダ</v>
      </c>
      <c r="F62" s="33" t="str">
        <f>IF(入力!E43="","",入力!E43)</f>
        <v>リオナ</v>
      </c>
      <c r="G62" s="33">
        <f>IF(入力!M43="","",入力!M43)</f>
        <v>515657014</v>
      </c>
      <c r="H62" s="33" t="str">
        <f>IF(入力!I43="","",入力!I43)</f>
        <v>東金市立城西小学校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長谷川</v>
      </c>
      <c r="D63" s="33" t="str">
        <f>IF(入力!E46="","",入力!E46)</f>
        <v>紗彩</v>
      </c>
      <c r="E63" s="33" t="str">
        <f>IF(入力!C45="","",入力!C45)</f>
        <v>ハセガワ</v>
      </c>
      <c r="F63" s="33" t="str">
        <f>IF(入力!E45="","",入力!E45)</f>
        <v>サアヤ</v>
      </c>
      <c r="G63" s="33">
        <f>IF(入力!M45="","",入力!M45)</f>
        <v>516789832</v>
      </c>
      <c r="H63" s="33" t="str">
        <f>IF(入力!I45="","",入力!I45)</f>
        <v>東金市立東小学校</v>
      </c>
      <c r="I63" s="33">
        <f>IF(入力!G45="","",入力!G45)</f>
        <v>4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大木</v>
      </c>
      <c r="D64" s="33" t="str">
        <f>IF(入力!E48="","",入力!E48)</f>
        <v>沙久弥</v>
      </c>
      <c r="E64" s="33" t="str">
        <f>IF(入力!C47="","",入力!C47)</f>
        <v>オオキ</v>
      </c>
      <c r="F64" s="33" t="str">
        <f>IF(入力!E47="","",入力!E47)</f>
        <v>サクヤ</v>
      </c>
      <c r="G64" s="33">
        <f>IF(入力!M47="","",入力!M47)</f>
        <v>515839927</v>
      </c>
      <c r="H64" s="33" t="str">
        <f>IF(入力!I47="","",入力!I47)</f>
        <v>東金市立城西小学校</v>
      </c>
      <c r="I64" s="33">
        <f>IF(入力!G47="","",入力!G47)</f>
        <v>3</v>
      </c>
      <c r="J64" s="33">
        <f>IF(入力!P47="","",入力!P47)</f>
        <v>129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2018-02-06T02:39:46Z</cp:lastPrinted>
  <dcterms:created xsi:type="dcterms:W3CDTF">2014-04-05T09:56:00Z</dcterms:created>
  <dcterms:modified xsi:type="dcterms:W3CDTF">2018-02-06T02:40:21Z</dcterms:modified>
</cp:coreProperties>
</file>