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<sst xmlns="http://schemas.openxmlformats.org/spreadsheetml/2006/main" count="427" uniqueCount="288">
  <si>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</si>
  <si>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</si>
  <si>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</si>
  <si>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</si>
  <si>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</si>
  <si>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</si>
  <si>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</si>
  <si>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</si>
  <si>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</si>
  <si>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</si>
  <si>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</si>
  <si>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</si>
  <si>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</si>
  <si>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</si>
  <si>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</si>
  <si>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</si>
  <si>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</si>
  <si>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</si>
  <si>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</si>
  <si>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</si>
  <si>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</si>
  <si>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</si>
  <si>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</si>
  <si>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</si>
  <si>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</si>
  <si>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</si>
  <si>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</si>
  <si>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</si>
  <si>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</si>
  <si>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</si>
  <si>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</si>
  <si>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</si>
  <si>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</si>
  <si>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</si>
  <si>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</si>
  <si>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</si>
  <si>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</si>
  <si>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</si>
  <si>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</si>
  <si>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</si>
  <si>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</si>
  <si>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</si>
  <si>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</si>
  <si>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</si>
  <si>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</si>
  <si>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</si>
  <si>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</si>
  <si>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</si>
  <si>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</si>
  <si>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</si>
  <si>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</si>
  <si>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</si>
  <si>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</si>
  <si>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</si>
  <si>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</si>
  <si>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</si>
  <si>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</si>
  <si>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</si>
  <si>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</si>
  <si>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</si>
  <si>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</si>
  <si>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</si>
  <si>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</si>
  <si>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</si>
  <si>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</si>
  <si>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</si>
  <si>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</si>
  <si>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</si>
  <si>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</si>
  <si>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</si>
  <si>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</si>
  <si>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</si>
  <si>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</si>
  <si>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</si>
  <si>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</si>
  <si>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</si>
  <si>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</si>
  <si>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</si>
  <si>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</si>
  <si>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</si>
  <si>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</si>
  <si>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</si>
  <si>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</si>
  <si>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</si>
  <si>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</si>
  <si>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</si>
  <si>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</si>
  <si>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</si>
  <si>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</si>
  <si>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</si>
  <si>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</si>
  <si>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</si>
  <si>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</si>
  <si>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</si>
  <si>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</si>
  <si>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</si>
  <si>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</si>
  <si>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</si>
  <si>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</si>
  <si>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</si>
  <si>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</si>
  <si>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</si>
  <si>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</si>
  <si>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</si>
  <si>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</si>
  <si>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</si>
  <si>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</si>
  <si>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</si>
  <si>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</si>
  <si>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</si>
  <si>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</si>
  <si>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</si>
  <si>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</si>
  <si>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</si>
  <si>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</si>
  <si>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</si>
  <si>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</si>
  <si>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</si>
  <si>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</si>
  <si>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</si>
  <si>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</si>
  <si>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</si>
  <si>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</si>
  <si>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</si>
  <si>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</si>
  <si>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</si>
  <si>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</si>
  <si>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</si>
  <si>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</si>
  <si>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</si>
  <si>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</si>
  <si>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</si>
  <si>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</si>
  <si>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</si>
  <si>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</si>
  <si>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</si>
  <si>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</si>
  <si>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</si>
  <si>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</si>
  <si>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</si>
  <si>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</si>
  <si>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</si>
  <si>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</si>
  <si>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</si>
  <si>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</si>
  <si>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</si>
  <si>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</si>
  <si>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</si>
  <si>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</si>
  <si>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</si>
  <si>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</si>
  <si>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</si>
  <si>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</si>
  <si>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</si>
  <si>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</si>
  <si>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</si>
  <si>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</si>
  <si>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</si>
  <si>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</si>
  <si>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</si>
  <si>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</si>
  <si>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</si>
  <si>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</si>
  <si>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</si>
  <si>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</si>
  <si>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</si>
  <si>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</si>
  <si>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</si>
  <si>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</si>
  <si>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</si>
  <si>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</si>
  <si>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</si>
  <si>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</si>
  <si>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</si>
  <si>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</si>
  <si>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</si>
  <si>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</si>
  <si>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</si>
  <si>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</si>
  <si>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</si>
  <si>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</si>
  <si>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</si>
  <si>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</si>
  <si>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</si>
  <si>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</si>
  <si>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</si>
  <si>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</si>
  <si>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</si>
  <si>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</si>
  <si>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</si>
  <si>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</si>
  <si>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</si>
  <si>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</si>
  <si>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</si>
  <si>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</si>
  <si>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</si>
  <si>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</si>
  <si>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</si>
  <si>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</si>
  <si>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</si>
  <si>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</si>
  <si>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</si>
  <si>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</si>
  <si>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</si>
  <si>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オガサワラ</t>
    <phoneticPr fontId="2"/>
  </si>
  <si>
    <t>タケヤ</t>
    <phoneticPr fontId="2"/>
  </si>
  <si>
    <t>283</t>
    <phoneticPr fontId="2"/>
  </si>
  <si>
    <t>0816</t>
    <phoneticPr fontId="2"/>
  </si>
  <si>
    <t>千葉県東金市西福俵69-4</t>
    <rPh sb="0" eb="3">
      <t>チバケン</t>
    </rPh>
    <rPh sb="3" eb="6">
      <t>トウガネシ</t>
    </rPh>
    <rPh sb="6" eb="7">
      <t>ニシ</t>
    </rPh>
    <rPh sb="7" eb="9">
      <t>フクタワラ</t>
    </rPh>
    <phoneticPr fontId="2"/>
  </si>
  <si>
    <t>090</t>
    <phoneticPr fontId="2"/>
  </si>
  <si>
    <t>1121</t>
    <phoneticPr fontId="2"/>
  </si>
  <si>
    <t>5994</t>
    <phoneticPr fontId="2"/>
  </si>
  <si>
    <t>オオキ</t>
    <phoneticPr fontId="2"/>
  </si>
  <si>
    <t>カズマサ</t>
    <phoneticPr fontId="2"/>
  </si>
  <si>
    <t>大木</t>
    <rPh sb="0" eb="2">
      <t>オオキ</t>
    </rPh>
    <phoneticPr fontId="2"/>
  </si>
  <si>
    <t>一誠</t>
    <rPh sb="0" eb="1">
      <t>イチ</t>
    </rPh>
    <rPh sb="1" eb="2">
      <t>マコト</t>
    </rPh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</si>
  <si>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</si>
  <si>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</si>
  <si>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ツチヤ</t>
    <phoneticPr fontId="2"/>
  </si>
  <si>
    <t>ヒトミ</t>
    <phoneticPr fontId="2"/>
  </si>
  <si>
    <t>槌屋</t>
    <rPh sb="0" eb="2">
      <t>ツチヤ</t>
    </rPh>
    <phoneticPr fontId="2"/>
  </si>
  <si>
    <t>瞳</t>
    <rPh sb="0" eb="1">
      <t>ヒトミ</t>
    </rPh>
    <phoneticPr fontId="2"/>
  </si>
  <si>
    <t>0816</t>
    <phoneticPr fontId="2"/>
  </si>
  <si>
    <t>千葉県東金市西福俵104-8</t>
    <rPh sb="0" eb="3">
      <t>チバケン</t>
    </rPh>
    <rPh sb="3" eb="6">
      <t>トウガネシ</t>
    </rPh>
    <rPh sb="6" eb="7">
      <t>ニシ</t>
    </rPh>
    <rPh sb="7" eb="9">
      <t>フクタワラ</t>
    </rPh>
    <phoneticPr fontId="2"/>
  </si>
  <si>
    <t>0475</t>
    <phoneticPr fontId="2"/>
  </si>
  <si>
    <t>55</t>
    <phoneticPr fontId="2"/>
  </si>
  <si>
    <t>8173</t>
    <phoneticPr fontId="2"/>
  </si>
  <si>
    <t>080</t>
    <phoneticPr fontId="2"/>
  </si>
  <si>
    <t>6552</t>
    <phoneticPr fontId="2"/>
  </si>
  <si>
    <t>9095</t>
    <phoneticPr fontId="2"/>
  </si>
  <si>
    <t>オガサワラ</t>
    <phoneticPr fontId="2"/>
  </si>
  <si>
    <t>0816</t>
    <phoneticPr fontId="2"/>
  </si>
  <si>
    <t>50</t>
    <phoneticPr fontId="2"/>
  </si>
  <si>
    <t>6968</t>
    <phoneticPr fontId="2"/>
  </si>
  <si>
    <t>①</t>
    <phoneticPr fontId="2"/>
  </si>
  <si>
    <t>ワタヌキ</t>
    <phoneticPr fontId="2"/>
  </si>
  <si>
    <t>アイカ</t>
    <phoneticPr fontId="2"/>
  </si>
  <si>
    <t>綿貫</t>
    <rPh sb="0" eb="2">
      <t>ワタヌキ</t>
    </rPh>
    <phoneticPr fontId="2"/>
  </si>
  <si>
    <t>愛花</t>
    <rPh sb="0" eb="1">
      <t>アイ</t>
    </rPh>
    <rPh sb="1" eb="2">
      <t>ハナ</t>
    </rPh>
    <phoneticPr fontId="2"/>
  </si>
  <si>
    <t>睦岡小学校</t>
    <rPh sb="0" eb="1">
      <t>ムツ</t>
    </rPh>
    <rPh sb="1" eb="2">
      <t>オカ</t>
    </rPh>
    <rPh sb="2" eb="5">
      <t>ショウガッコウ</t>
    </rPh>
    <phoneticPr fontId="2"/>
  </si>
  <si>
    <t>ツチヤ</t>
    <phoneticPr fontId="2"/>
  </si>
  <si>
    <t>ナツキ</t>
    <phoneticPr fontId="2"/>
  </si>
  <si>
    <t>城西小学校</t>
    <rPh sb="0" eb="5">
      <t>ジョウサイショウガッコウ</t>
    </rPh>
    <phoneticPr fontId="2"/>
  </si>
  <si>
    <t>槌屋</t>
    <rPh sb="0" eb="2">
      <t>ツチヤ</t>
    </rPh>
    <phoneticPr fontId="2"/>
  </si>
  <si>
    <t>夏希</t>
    <rPh sb="0" eb="1">
      <t>ナツ</t>
    </rPh>
    <phoneticPr fontId="2"/>
  </si>
  <si>
    <t>オオキ</t>
    <phoneticPr fontId="2"/>
  </si>
  <si>
    <t>サクヤ</t>
    <phoneticPr fontId="2"/>
  </si>
  <si>
    <t>大木</t>
    <rPh sb="0" eb="2">
      <t>オオキ</t>
    </rPh>
    <phoneticPr fontId="2"/>
  </si>
  <si>
    <t>沙久弥</t>
    <rPh sb="0" eb="1">
      <t>サ</t>
    </rPh>
    <rPh sb="1" eb="2">
      <t>ヒサ</t>
    </rPh>
    <phoneticPr fontId="2"/>
  </si>
  <si>
    <t>エガワ</t>
    <phoneticPr fontId="2"/>
  </si>
  <si>
    <t>イチカ</t>
    <phoneticPr fontId="2"/>
  </si>
  <si>
    <t>江川</t>
    <rPh sb="0" eb="2">
      <t>エガワ</t>
    </rPh>
    <phoneticPr fontId="2"/>
  </si>
  <si>
    <t>いちか</t>
    <phoneticPr fontId="2"/>
  </si>
  <si>
    <t>オガワ</t>
    <phoneticPr fontId="2"/>
  </si>
  <si>
    <t>アイリ</t>
    <phoneticPr fontId="2"/>
  </si>
  <si>
    <t>小川</t>
    <rPh sb="0" eb="2">
      <t>オガワ</t>
    </rPh>
    <phoneticPr fontId="2"/>
  </si>
  <si>
    <t>杏梨</t>
    <rPh sb="0" eb="2">
      <t>アンリ</t>
    </rPh>
    <phoneticPr fontId="2"/>
  </si>
  <si>
    <t>アンザイ</t>
    <phoneticPr fontId="2"/>
  </si>
  <si>
    <t>アヤネ</t>
    <phoneticPr fontId="2"/>
  </si>
  <si>
    <t>安齋</t>
    <rPh sb="0" eb="2">
      <t>アンザイ</t>
    </rPh>
    <phoneticPr fontId="2"/>
  </si>
  <si>
    <t>彩音</t>
    <rPh sb="0" eb="1">
      <t>アヤ</t>
    </rPh>
    <rPh sb="1" eb="2">
      <t>オト</t>
    </rPh>
    <phoneticPr fontId="2"/>
  </si>
  <si>
    <t>ノダ</t>
    <phoneticPr fontId="2"/>
  </si>
  <si>
    <t>ミウ</t>
    <phoneticPr fontId="2"/>
  </si>
  <si>
    <t>野田</t>
    <rPh sb="0" eb="2">
      <t>ノダ</t>
    </rPh>
    <phoneticPr fontId="2"/>
  </si>
  <si>
    <t>美羽</t>
    <rPh sb="0" eb="2">
      <t>ミウ</t>
    </rPh>
    <phoneticPr fontId="2"/>
  </si>
  <si>
    <t>ワカバヤシ</t>
    <phoneticPr fontId="2"/>
  </si>
  <si>
    <t>ウメ</t>
    <phoneticPr fontId="2"/>
  </si>
  <si>
    <t>若林</t>
    <rPh sb="0" eb="2">
      <t>ワカバヤシ</t>
    </rPh>
    <phoneticPr fontId="2"/>
  </si>
  <si>
    <t>うめ</t>
    <phoneticPr fontId="2"/>
  </si>
  <si>
    <t>フジヒラ</t>
    <phoneticPr fontId="2"/>
  </si>
  <si>
    <t>はんな</t>
    <phoneticPr fontId="2"/>
  </si>
  <si>
    <t>藤平</t>
    <rPh sb="0" eb="2">
      <t>フジヒラ</t>
    </rPh>
    <phoneticPr fontId="2"/>
  </si>
  <si>
    <t>絆那</t>
    <rPh sb="0" eb="1">
      <t>ハン</t>
    </rPh>
    <rPh sb="1" eb="2">
      <t>ナ</t>
    </rPh>
    <phoneticPr fontId="2"/>
  </si>
  <si>
    <t>愛莉</t>
    <rPh sb="0" eb="2">
      <t>アイリ</t>
    </rPh>
    <phoneticPr fontId="2"/>
  </si>
  <si>
    <t>フジシロ</t>
    <phoneticPr fontId="2"/>
  </si>
  <si>
    <t>サキ</t>
    <phoneticPr fontId="2"/>
  </si>
  <si>
    <t>藤代</t>
    <rPh sb="0" eb="2">
      <t>フジシロ</t>
    </rPh>
    <phoneticPr fontId="2"/>
  </si>
  <si>
    <t>咲希</t>
    <rPh sb="0" eb="2">
      <t>サキ</t>
    </rPh>
    <phoneticPr fontId="2"/>
  </si>
  <si>
    <t>ナミカワ</t>
    <phoneticPr fontId="2"/>
  </si>
  <si>
    <t>ユウコ</t>
    <phoneticPr fontId="2"/>
  </si>
  <si>
    <t>浪川</t>
    <rPh sb="0" eb="2">
      <t>ナミカワ</t>
    </rPh>
    <phoneticPr fontId="2"/>
  </si>
  <si>
    <t>優子</t>
    <rPh sb="0" eb="2">
      <t>ユウコ</t>
    </rPh>
    <phoneticPr fontId="2"/>
  </si>
  <si>
    <t>正気小学校</t>
    <rPh sb="0" eb="5">
      <t>マサキショウガッコウ</t>
    </rPh>
    <phoneticPr fontId="2"/>
  </si>
  <si>
    <t>日吉台小学校</t>
    <rPh sb="0" eb="6">
      <t>ヒヨシダイショウガッコウ</t>
    </rPh>
    <phoneticPr fontId="2"/>
  </si>
  <si>
    <t>下志津小学校</t>
    <rPh sb="0" eb="1">
      <t>シモ</t>
    </rPh>
    <rPh sb="1" eb="2">
      <t>ココロザシ</t>
    </rPh>
    <rPh sb="2" eb="3">
      <t>ツ</t>
    </rPh>
    <rPh sb="3" eb="6">
      <t>ショウガッコウ</t>
    </rPh>
    <phoneticPr fontId="2"/>
  </si>
  <si>
    <t>九十九里小学校</t>
    <rPh sb="0" eb="7">
      <t>クジュウクリショウガッコウ</t>
    </rPh>
    <phoneticPr fontId="2"/>
  </si>
  <si>
    <t>東金東小学校</t>
    <rPh sb="0" eb="2">
      <t>トウガネ</t>
    </rPh>
    <rPh sb="2" eb="6">
      <t>ヒガシショウガッコウ</t>
    </rPh>
    <phoneticPr fontId="2"/>
  </si>
  <si>
    <t>13-43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</si>
</sst>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41" sqref="P41:T4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4" t="s">
        <v>159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5" t="s">
        <v>181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435114484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/>
      <c r="K5" s="224"/>
      <c r="L5" s="224"/>
      <c r="M5" s="224"/>
      <c r="N5" s="224"/>
      <c r="O5" s="224"/>
      <c r="P5" s="191" t="s">
        <v>202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1" t="s">
        <v>203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7" t="s">
        <v>192</v>
      </c>
    </row>
    <row r="7" spans="1:51" ht="13.5" customHeight="1">
      <c r="A7" s="96"/>
      <c r="B7" s="165"/>
      <c r="C7" s="132" t="s">
        <v>204</v>
      </c>
      <c r="D7" s="133"/>
      <c r="E7" s="134" t="s">
        <v>205</v>
      </c>
      <c r="F7" s="135"/>
      <c r="G7" s="226">
        <v>515465604</v>
      </c>
      <c r="H7" s="226"/>
      <c r="I7" s="226"/>
      <c r="J7" s="226"/>
      <c r="K7" s="226"/>
      <c r="L7" s="226"/>
      <c r="M7" s="226">
        <v>404160</v>
      </c>
      <c r="N7" s="226"/>
      <c r="O7" s="226"/>
      <c r="P7" s="198" t="s">
        <v>72</v>
      </c>
      <c r="Q7" s="199"/>
      <c r="R7" s="167" t="s">
        <v>206</v>
      </c>
      <c r="S7" s="167"/>
      <c r="T7" s="167"/>
      <c r="U7" s="167"/>
      <c r="V7" s="50" t="s">
        <v>73</v>
      </c>
      <c r="W7" s="158" t="s">
        <v>207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209</v>
      </c>
      <c r="AM7" s="83"/>
      <c r="AN7" s="83"/>
      <c r="AO7" s="83"/>
      <c r="AP7" s="83"/>
      <c r="AQ7" s="83"/>
      <c r="AR7" s="83"/>
      <c r="AS7" s="59" t="s">
        <v>75</v>
      </c>
      <c r="AT7" s="77">
        <v>47</v>
      </c>
    </row>
    <row r="8" spans="1:51" ht="18" customHeight="1">
      <c r="A8" s="96"/>
      <c r="B8" s="165"/>
      <c r="C8" s="136" t="s">
        <v>216</v>
      </c>
      <c r="D8" s="137"/>
      <c r="E8" s="138" t="s">
        <v>217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208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210</v>
      </c>
      <c r="AL8" s="85"/>
      <c r="AM8" s="85"/>
      <c r="AN8" s="85"/>
      <c r="AO8" s="60" t="s">
        <v>76</v>
      </c>
      <c r="AP8" s="85" t="s">
        <v>211</v>
      </c>
      <c r="AQ8" s="85"/>
      <c r="AR8" s="85"/>
      <c r="AS8" s="86"/>
      <c r="AT8" s="77"/>
    </row>
    <row r="9" spans="1:51" ht="14.4" customHeight="1">
      <c r="A9" s="96" t="s">
        <v>150</v>
      </c>
      <c r="B9" s="165"/>
      <c r="C9" s="132" t="s">
        <v>212</v>
      </c>
      <c r="D9" s="133"/>
      <c r="E9" s="134" t="s">
        <v>213</v>
      </c>
      <c r="F9" s="135"/>
      <c r="G9" s="226">
        <v>515764051</v>
      </c>
      <c r="H9" s="226"/>
      <c r="I9" s="226"/>
      <c r="J9" s="226">
        <v>293186</v>
      </c>
      <c r="K9" s="226"/>
      <c r="L9" s="226"/>
      <c r="M9" s="226"/>
      <c r="N9" s="226"/>
      <c r="O9" s="226"/>
      <c r="P9" s="198" t="s">
        <v>72</v>
      </c>
      <c r="Q9" s="199"/>
      <c r="R9" s="167" t="s">
        <v>206</v>
      </c>
      <c r="S9" s="167"/>
      <c r="T9" s="167"/>
      <c r="U9" s="167"/>
      <c r="V9" s="50" t="s">
        <v>73</v>
      </c>
      <c r="W9" s="158" t="s">
        <v>222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224</v>
      </c>
      <c r="AM9" s="83"/>
      <c r="AN9" s="83"/>
      <c r="AO9" s="83"/>
      <c r="AP9" s="83"/>
      <c r="AQ9" s="83"/>
      <c r="AR9" s="83"/>
      <c r="AS9" s="59" t="s">
        <v>194</v>
      </c>
      <c r="AT9" s="78">
        <v>53</v>
      </c>
    </row>
    <row r="10" spans="1:51" ht="18" customHeight="1">
      <c r="A10" s="96"/>
      <c r="B10" s="165"/>
      <c r="C10" s="136" t="s">
        <v>214</v>
      </c>
      <c r="D10" s="137"/>
      <c r="E10" s="138" t="s">
        <v>215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84" t="s">
        <v>225</v>
      </c>
      <c r="AL10" s="85"/>
      <c r="AM10" s="85"/>
      <c r="AN10" s="85"/>
      <c r="AO10" s="60" t="s">
        <v>195</v>
      </c>
      <c r="AP10" s="85" t="s">
        <v>226</v>
      </c>
      <c r="AQ10" s="85"/>
      <c r="AR10" s="85"/>
      <c r="AS10" s="86"/>
      <c r="AT10" s="78"/>
    </row>
    <row r="11" spans="1:51" ht="14.4" customHeight="1">
      <c r="A11" s="96" t="s">
        <v>151</v>
      </c>
      <c r="B11" s="165"/>
      <c r="C11" s="132" t="s">
        <v>218</v>
      </c>
      <c r="D11" s="133"/>
      <c r="E11" s="134" t="s">
        <v>219</v>
      </c>
      <c r="F11" s="135"/>
      <c r="G11" s="226">
        <v>515839927</v>
      </c>
      <c r="H11" s="226"/>
      <c r="I11" s="226"/>
      <c r="J11" s="226"/>
      <c r="K11" s="226"/>
      <c r="L11" s="226"/>
      <c r="M11" s="226"/>
      <c r="N11" s="226"/>
      <c r="O11" s="226"/>
      <c r="P11" s="198" t="s">
        <v>72</v>
      </c>
      <c r="Q11" s="199"/>
      <c r="R11" s="167" t="s">
        <v>206</v>
      </c>
      <c r="S11" s="167"/>
      <c r="T11" s="167"/>
      <c r="U11" s="167"/>
      <c r="V11" s="50" t="s">
        <v>73</v>
      </c>
      <c r="W11" s="158" t="s">
        <v>207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58" t="s">
        <v>193</v>
      </c>
      <c r="AL11" s="83" t="s">
        <v>227</v>
      </c>
      <c r="AM11" s="83"/>
      <c r="AN11" s="83"/>
      <c r="AO11" s="83"/>
      <c r="AP11" s="83"/>
      <c r="AQ11" s="83"/>
      <c r="AR11" s="83"/>
      <c r="AS11" s="59" t="s">
        <v>194</v>
      </c>
      <c r="AT11" s="78">
        <v>39</v>
      </c>
    </row>
    <row r="12" spans="1:51" ht="18" customHeight="1">
      <c r="A12" s="96"/>
      <c r="B12" s="165"/>
      <c r="C12" s="136" t="s">
        <v>220</v>
      </c>
      <c r="D12" s="137"/>
      <c r="E12" s="138" t="s">
        <v>221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208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200"/>
      <c r="D13" s="133"/>
      <c r="E13" s="133"/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79"/>
    </row>
    <row r="14" spans="1:51" ht="18" customHeight="1">
      <c r="A14" s="96"/>
      <c r="B14" s="165"/>
      <c r="C14" s="227"/>
      <c r="D14" s="137"/>
      <c r="E14" s="137"/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79"/>
    </row>
    <row r="15" spans="1:51" ht="15" customHeight="1">
      <c r="A15" s="231" t="s">
        <v>166</v>
      </c>
      <c r="B15" s="165"/>
      <c r="C15" s="132" t="s">
        <v>230</v>
      </c>
      <c r="D15" s="133"/>
      <c r="E15" s="134" t="s">
        <v>205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8" t="s">
        <v>72</v>
      </c>
      <c r="Q15" s="199"/>
      <c r="R15" s="167" t="s">
        <v>206</v>
      </c>
      <c r="S15" s="167"/>
      <c r="T15" s="167"/>
      <c r="U15" s="167"/>
      <c r="V15" s="49" t="s">
        <v>73</v>
      </c>
      <c r="W15" s="158" t="s">
        <v>231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5"/>
      <c r="C16" s="136" t="s">
        <v>216</v>
      </c>
      <c r="D16" s="137"/>
      <c r="E16" s="138" t="s">
        <v>217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208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4" t="s">
        <v>232</v>
      </c>
      <c r="AL16" s="85"/>
      <c r="AM16" s="85"/>
      <c r="AN16" s="85"/>
      <c r="AO16" s="60" t="s">
        <v>195</v>
      </c>
      <c r="AP16" s="85" t="s">
        <v>233</v>
      </c>
      <c r="AQ16" s="85"/>
      <c r="AR16" s="85"/>
      <c r="AS16" s="86"/>
      <c r="AT16" s="78"/>
    </row>
    <row r="17" spans="1:46">
      <c r="A17" s="96" t="s">
        <v>6</v>
      </c>
      <c r="B17" s="165"/>
      <c r="C17" s="218" t="str">
        <f>IF(P16="","",P16)</f>
        <v>千葉県東金市西福俵69-4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5"/>
      <c r="C19" s="218" t="str">
        <f>IF(AL15="","",AL15&amp;"-"&amp;AK16&amp;"-"&amp;AP16)</f>
        <v>0475-50-6968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5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5"/>
      <c r="C21" s="240">
        <v>90</v>
      </c>
      <c r="D21" s="232"/>
      <c r="E21" s="232">
        <v>1121</v>
      </c>
      <c r="F21" s="232"/>
      <c r="G21" s="232">
        <v>5994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3" t="s">
        <v>154</v>
      </c>
      <c r="C23" s="219" t="s">
        <v>173</v>
      </c>
      <c r="D23" s="220"/>
      <c r="E23" s="221" t="s">
        <v>174</v>
      </c>
      <c r="F23" s="222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5"/>
      <c r="C24" s="207" t="s">
        <v>171</v>
      </c>
      <c r="D24" s="208"/>
      <c r="E24" s="209" t="s">
        <v>172</v>
      </c>
      <c r="F24" s="210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3" t="s">
        <v>234</v>
      </c>
      <c r="C25" s="132" t="s">
        <v>235</v>
      </c>
      <c r="D25" s="133"/>
      <c r="E25" s="134" t="s">
        <v>236</v>
      </c>
      <c r="F25" s="135"/>
      <c r="G25" s="119">
        <v>6</v>
      </c>
      <c r="H25" s="120"/>
      <c r="I25" s="123" t="s">
        <v>239</v>
      </c>
      <c r="J25" s="124"/>
      <c r="K25" s="124"/>
      <c r="L25" s="120"/>
      <c r="M25" s="119">
        <v>5136377209</v>
      </c>
      <c r="N25" s="124"/>
      <c r="O25" s="120"/>
      <c r="P25" s="119">
        <v>158</v>
      </c>
      <c r="Q25" s="124"/>
      <c r="R25" s="124"/>
      <c r="S25" s="124"/>
      <c r="T25" s="126"/>
      <c r="U25" s="1"/>
      <c r="V25" s="1"/>
      <c r="W25" s="1"/>
      <c r="X25" s="1"/>
      <c r="Y25" s="234"/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237</v>
      </c>
      <c r="D26" s="137"/>
      <c r="E26" s="138" t="s">
        <v>238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240</v>
      </c>
      <c r="D27" s="133"/>
      <c r="E27" s="134" t="s">
        <v>241</v>
      </c>
      <c r="F27" s="135"/>
      <c r="G27" s="119">
        <v>6</v>
      </c>
      <c r="H27" s="120"/>
      <c r="I27" s="123" t="s">
        <v>242</v>
      </c>
      <c r="J27" s="124"/>
      <c r="K27" s="124"/>
      <c r="L27" s="120"/>
      <c r="M27" s="119">
        <v>515839913</v>
      </c>
      <c r="N27" s="124"/>
      <c r="O27" s="120"/>
      <c r="P27" s="119">
        <v>155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243</v>
      </c>
      <c r="D28" s="137"/>
      <c r="E28" s="138" t="s">
        <v>244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245</v>
      </c>
      <c r="D29" s="133"/>
      <c r="E29" s="134" t="s">
        <v>246</v>
      </c>
      <c r="F29" s="135"/>
      <c r="G29" s="119">
        <v>6</v>
      </c>
      <c r="H29" s="120"/>
      <c r="I29" s="123" t="s">
        <v>242</v>
      </c>
      <c r="J29" s="124"/>
      <c r="K29" s="124"/>
      <c r="L29" s="120"/>
      <c r="M29" s="119">
        <v>515839927</v>
      </c>
      <c r="N29" s="124"/>
      <c r="O29" s="120"/>
      <c r="P29" s="119" t="s">
        <v>287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247</v>
      </c>
      <c r="D30" s="137"/>
      <c r="E30" s="138" t="s">
        <v>248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249</v>
      </c>
      <c r="D31" s="133"/>
      <c r="E31" s="134" t="s">
        <v>250</v>
      </c>
      <c r="F31" s="135"/>
      <c r="G31" s="119">
        <v>6</v>
      </c>
      <c r="H31" s="120"/>
      <c r="I31" s="123" t="s">
        <v>282</v>
      </c>
      <c r="J31" s="124"/>
      <c r="K31" s="124"/>
      <c r="L31" s="120"/>
      <c r="M31" s="119">
        <v>516949706</v>
      </c>
      <c r="N31" s="124"/>
      <c r="O31" s="120"/>
      <c r="P31" s="119">
        <v>144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251</v>
      </c>
      <c r="D32" s="137"/>
      <c r="E32" s="138" t="s">
        <v>252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253</v>
      </c>
      <c r="D33" s="133"/>
      <c r="E33" s="134" t="s">
        <v>254</v>
      </c>
      <c r="F33" s="135"/>
      <c r="G33" s="119">
        <v>6</v>
      </c>
      <c r="H33" s="120"/>
      <c r="I33" s="123" t="s">
        <v>242</v>
      </c>
      <c r="J33" s="124"/>
      <c r="K33" s="124"/>
      <c r="L33" s="120"/>
      <c r="M33" s="119">
        <v>519873386</v>
      </c>
      <c r="N33" s="124"/>
      <c r="O33" s="120"/>
      <c r="P33" s="119">
        <v>157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255</v>
      </c>
      <c r="D34" s="137"/>
      <c r="E34" s="138" t="s">
        <v>256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257</v>
      </c>
      <c r="D35" s="133"/>
      <c r="E35" s="134" t="s">
        <v>258</v>
      </c>
      <c r="F35" s="135"/>
      <c r="G35" s="119">
        <v>6</v>
      </c>
      <c r="H35" s="120"/>
      <c r="I35" s="123" t="s">
        <v>283</v>
      </c>
      <c r="J35" s="124"/>
      <c r="K35" s="124"/>
      <c r="L35" s="120"/>
      <c r="M35" s="119">
        <v>519917288</v>
      </c>
      <c r="N35" s="124"/>
      <c r="O35" s="120"/>
      <c r="P35" s="119">
        <v>155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259</v>
      </c>
      <c r="D36" s="137"/>
      <c r="E36" s="138" t="s">
        <v>260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261</v>
      </c>
      <c r="D37" s="133"/>
      <c r="E37" s="134" t="s">
        <v>262</v>
      </c>
      <c r="F37" s="135"/>
      <c r="G37" s="119">
        <v>6</v>
      </c>
      <c r="H37" s="120"/>
      <c r="I37" s="123" t="s">
        <v>242</v>
      </c>
      <c r="J37" s="124"/>
      <c r="K37" s="124"/>
      <c r="L37" s="120"/>
      <c r="M37" s="119">
        <v>518726249</v>
      </c>
      <c r="N37" s="124"/>
      <c r="O37" s="120"/>
      <c r="P37" s="119">
        <v>140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263</v>
      </c>
      <c r="D38" s="137"/>
      <c r="E38" s="138" t="s">
        <v>264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265</v>
      </c>
      <c r="D39" s="133"/>
      <c r="E39" s="134" t="s">
        <v>266</v>
      </c>
      <c r="F39" s="135"/>
      <c r="G39" s="119">
        <v>6</v>
      </c>
      <c r="H39" s="120"/>
      <c r="I39" s="123" t="s">
        <v>284</v>
      </c>
      <c r="J39" s="124"/>
      <c r="K39" s="124"/>
      <c r="L39" s="120"/>
      <c r="M39" s="119">
        <v>514863748</v>
      </c>
      <c r="N39" s="124"/>
      <c r="O39" s="120"/>
      <c r="P39" s="119">
        <v>157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267</v>
      </c>
      <c r="D40" s="137"/>
      <c r="E40" s="138" t="s">
        <v>268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269</v>
      </c>
      <c r="D41" s="133"/>
      <c r="E41" s="134" t="s">
        <v>270</v>
      </c>
      <c r="F41" s="135"/>
      <c r="G41" s="119">
        <v>5</v>
      </c>
      <c r="H41" s="120"/>
      <c r="I41" s="123" t="s">
        <v>285</v>
      </c>
      <c r="J41" s="124"/>
      <c r="K41" s="124"/>
      <c r="L41" s="120"/>
      <c r="M41" s="119">
        <v>519776465</v>
      </c>
      <c r="N41" s="124"/>
      <c r="O41" s="120"/>
      <c r="P41" s="119">
        <v>153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271</v>
      </c>
      <c r="D42" s="137"/>
      <c r="E42" s="138" t="s">
        <v>272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253</v>
      </c>
      <c r="D43" s="133"/>
      <c r="E43" s="134" t="s">
        <v>254</v>
      </c>
      <c r="F43" s="135"/>
      <c r="G43" s="119">
        <v>5</v>
      </c>
      <c r="H43" s="120"/>
      <c r="I43" s="123" t="s">
        <v>286</v>
      </c>
      <c r="J43" s="124"/>
      <c r="K43" s="124"/>
      <c r="L43" s="120"/>
      <c r="M43" s="119">
        <v>519028274</v>
      </c>
      <c r="N43" s="124"/>
      <c r="O43" s="120"/>
      <c r="P43" s="119">
        <v>148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255</v>
      </c>
      <c r="D44" s="137"/>
      <c r="E44" s="138" t="s">
        <v>273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274</v>
      </c>
      <c r="D45" s="133"/>
      <c r="E45" s="134" t="s">
        <v>275</v>
      </c>
      <c r="F45" s="135"/>
      <c r="G45" s="119">
        <v>5</v>
      </c>
      <c r="H45" s="120"/>
      <c r="I45" s="123" t="s">
        <v>242</v>
      </c>
      <c r="J45" s="124"/>
      <c r="K45" s="124"/>
      <c r="L45" s="120"/>
      <c r="M45" s="119">
        <v>519674808</v>
      </c>
      <c r="N45" s="124"/>
      <c r="O45" s="120"/>
      <c r="P45" s="119">
        <v>145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276</v>
      </c>
      <c r="D46" s="137"/>
      <c r="E46" s="138" t="s">
        <v>277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>
        <v>12</v>
      </c>
      <c r="C47" s="132" t="s">
        <v>278</v>
      </c>
      <c r="D47" s="133"/>
      <c r="E47" s="134" t="s">
        <v>279</v>
      </c>
      <c r="F47" s="135"/>
      <c r="G47" s="119">
        <v>5</v>
      </c>
      <c r="H47" s="120"/>
      <c r="I47" s="123" t="s">
        <v>242</v>
      </c>
      <c r="J47" s="124"/>
      <c r="K47" s="124"/>
      <c r="L47" s="120"/>
      <c r="M47" s="119">
        <v>519674792</v>
      </c>
      <c r="N47" s="124"/>
      <c r="O47" s="120"/>
      <c r="P47" s="119">
        <v>151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280</v>
      </c>
      <c r="D48" s="215"/>
      <c r="E48" s="216" t="s">
        <v>281</v>
      </c>
      <c r="F48" s="217"/>
      <c r="G48" s="195"/>
      <c r="H48" s="211"/>
      <c r="I48" s="195"/>
      <c r="J48" s="196"/>
      <c r="K48" s="196"/>
      <c r="L48" s="211"/>
      <c r="M48" s="195"/>
      <c r="N48" s="196"/>
      <c r="O48" s="211"/>
      <c r="P48" s="195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4"/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城西ジュニアバレーボールクラブ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435114484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小笠原　武也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515465604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404160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2</v>
      </c>
      <c r="B9" s="264"/>
      <c r="C9" s="265" t="str">
        <f>IF(入力!C10="","",入力!C10&amp;"　"&amp;入力!E10)</f>
        <v>大木　一誠</v>
      </c>
      <c r="D9" s="266"/>
      <c r="E9" s="266"/>
      <c r="F9" s="266"/>
      <c r="G9" s="272">
        <f>IF(入力!G9="","",入力!G9)</f>
        <v>515764051</v>
      </c>
      <c r="H9" s="272"/>
      <c r="I9" s="272"/>
      <c r="J9" s="272">
        <f>IF(入力!J9="","",入力!J9)</f>
        <v>293186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3</v>
      </c>
      <c r="B11" s="264"/>
      <c r="C11" s="265" t="str">
        <f>IF(入力!C12="","",入力!C12&amp;"　"&amp;入力!E12)</f>
        <v>槌屋　瞳</v>
      </c>
      <c r="D11" s="266"/>
      <c r="E11" s="266"/>
      <c r="F11" s="266"/>
      <c r="G11" s="272">
        <f>IF(入力!G11="","",入力!G11)</f>
        <v>515839927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小笠原　武也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千葉県東金市西福俵69-4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0475-50-6968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90－1121－5994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綿貫　愛花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睦岡小学校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5136377209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槌屋　夏希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城西小学校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515839913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大木　沙久弥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城西小学校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515839927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江川　いちか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正気小学校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516949706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小川　杏梨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城西小学校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519873386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安齋　彩音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日吉台小学校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519917288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野田　美羽</v>
      </c>
      <c r="D37" s="266"/>
      <c r="E37" s="266"/>
      <c r="F37" s="266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城西小学校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518726249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若林　うめ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下志津小学校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514863748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藤平　絆那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九十九里小学校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519776465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小川　愛莉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東金東小学校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519028274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藤代　咲希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城西小学校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519674808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浪川　優子</v>
      </c>
      <c r="D47" s="266"/>
      <c r="E47" s="266"/>
      <c r="F47" s="266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城西小学校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519674792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/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東金市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東金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城西ジュニアバレーボールクラブ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435114484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福俵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293186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>
        <f>IF(入力!M7="","",入力!M7)</f>
        <v>404160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オガサワラ　タケヤ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47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283</v>
      </c>
      <c r="AC22" s="332"/>
      <c r="AD22" s="332"/>
      <c r="AE22" s="332"/>
      <c r="AF22" s="16" t="s">
        <v>73</v>
      </c>
      <c r="AG22" s="332" t="str">
        <f>IF(入力!W7="","",入力!W7)</f>
        <v>0816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090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小笠原　武也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千葉県東金市西福俵69-4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1121</v>
      </c>
      <c r="AY23" s="322"/>
      <c r="AZ23" s="322"/>
      <c r="BA23" s="322"/>
      <c r="BB23" s="19" t="s">
        <v>76</v>
      </c>
      <c r="BC23" s="322" t="str">
        <f>IF(入力!AP8="","",入力!AP8)</f>
        <v>5994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オオキ　カズマサ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53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283</v>
      </c>
      <c r="AC24" s="332"/>
      <c r="AD24" s="332"/>
      <c r="AE24" s="332"/>
      <c r="AF24" s="16" t="s">
        <v>73</v>
      </c>
      <c r="AG24" s="332" t="str">
        <f>IF(入力!W9="","",入力!W9)</f>
        <v>0816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0475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大木　一誠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千葉県東金市西福俵104-8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55</v>
      </c>
      <c r="AY25" s="322"/>
      <c r="AZ25" s="322"/>
      <c r="BA25" s="322"/>
      <c r="BB25" s="19" t="s">
        <v>76</v>
      </c>
      <c r="BC25" s="322" t="str">
        <f>IF(入力!AP10="","",入力!AP10)</f>
        <v>8173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ツチヤ　ヒトミ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39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283</v>
      </c>
      <c r="AC26" s="332"/>
      <c r="AD26" s="332"/>
      <c r="AE26" s="332"/>
      <c r="AF26" s="16" t="s">
        <v>73</v>
      </c>
      <c r="AG26" s="332" t="str">
        <f>IF(入力!W11="","",入力!W11)</f>
        <v>0816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080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槌屋　瞳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千葉県東金市西福俵69-4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6552</v>
      </c>
      <c r="AY27" s="322"/>
      <c r="AZ27" s="322"/>
      <c r="BA27" s="322"/>
      <c r="BB27" s="19" t="s">
        <v>76</v>
      </c>
      <c r="BC27" s="322" t="str">
        <f>IF(入力!AP12="","",入力!AP12)</f>
        <v>9095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オガサワラ　タケヤ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 t="str">
        <f>IF(入力!AT15="","",入力!AT15)</f>
        <v/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283</v>
      </c>
      <c r="AC28" s="332"/>
      <c r="AD28" s="332"/>
      <c r="AE28" s="332"/>
      <c r="AF28" s="16" t="s">
        <v>73</v>
      </c>
      <c r="AG28" s="332" t="str">
        <f>IF(入力!W15="","",入力!W15)</f>
        <v>0816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0475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小笠原　武也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千葉県東金市西福俵69-4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50</v>
      </c>
      <c r="AY29" s="334"/>
      <c r="AZ29" s="334"/>
      <c r="BA29" s="334"/>
      <c r="BB29" s="73" t="s">
        <v>76</v>
      </c>
      <c r="BC29" s="334" t="str">
        <f>IF(入力!AP16="","",入力!AP16)</f>
        <v>6968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ワタヌキ　アイカ
綿貫　愛花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睦岡小学校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5136377209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158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ツチヤ　ナツキ
槌屋　夏希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城西小学校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515839913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155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オオキ　サクヤ
大木　沙久弥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城西小学校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515839927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 t="str">
        <f>IF(入力!P29="","",入力!P29)</f>
        <v>13-43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エガワ　イチカ
江川　いちか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正気小学校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516949706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144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オガワ　アイリ
小川　杏梨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城西小学校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519873386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157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アンザイ　アヤネ
安齋　彩音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6</v>
      </c>
      <c r="R44" s="295"/>
      <c r="S44" s="296"/>
      <c r="T44" s="300" t="str">
        <f>IF(入力!I35="","",入力!I35)</f>
        <v>日吉台小学校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519917288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155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ノダ　ミウ
野田　美羽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6</v>
      </c>
      <c r="R46" s="295"/>
      <c r="S46" s="296"/>
      <c r="T46" s="300" t="str">
        <f>IF(入力!I37="","",入力!I37)</f>
        <v>城西小学校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518726249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140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ワカバヤシ　ウメ
若林　うめ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6</v>
      </c>
      <c r="R48" s="295"/>
      <c r="S48" s="296"/>
      <c r="T48" s="300" t="str">
        <f>IF(入力!I39="","",入力!I39)</f>
        <v>下志津小学校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514863748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157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フジヒラ　はんな
藤平　絆那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5</v>
      </c>
      <c r="R50" s="295"/>
      <c r="S50" s="296"/>
      <c r="T50" s="300" t="str">
        <f>IF(入力!I41="","",入力!I41)</f>
        <v>九十九里小学校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519776465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153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オガワ　アイリ
小川　愛莉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5</v>
      </c>
      <c r="R52" s="295"/>
      <c r="S52" s="296"/>
      <c r="T52" s="300" t="str">
        <f>IF(入力!I43="","",入力!I43)</f>
        <v>東金東小学校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519028274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148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フジシロ　サキ
藤代　咲希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5</v>
      </c>
      <c r="R54" s="295"/>
      <c r="S54" s="296"/>
      <c r="T54" s="300" t="str">
        <f>IF(入力!I45="","",入力!I45)</f>
        <v>城西小学校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519674808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145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ナミカワ　ユウコ
浪川　優子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5</v>
      </c>
      <c r="R56" s="295"/>
      <c r="S56" s="296"/>
      <c r="T56" s="300" t="str">
        <f>IF(入力!I47="","",入力!I47)</f>
        <v>城西小学校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519674792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>
        <f>IF(入力!P47="","",入力!P47)</f>
        <v>151</v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城西ジュニアバレーボールクラブ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435114484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小笠原　武也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515465604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404160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大木　一誠</v>
      </c>
      <c r="D9" s="266"/>
      <c r="E9" s="266"/>
      <c r="F9" s="266"/>
      <c r="G9" s="272">
        <f>IF(入力!G9="","",入力!G9)</f>
        <v>515764051</v>
      </c>
      <c r="H9" s="272"/>
      <c r="I9" s="272"/>
      <c r="J9" s="272">
        <f>IF(入力!J9="","",入力!J9)</f>
        <v>293186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槌屋　瞳</v>
      </c>
      <c r="D11" s="266"/>
      <c r="E11" s="266"/>
      <c r="F11" s="266"/>
      <c r="G11" s="272">
        <f>IF(入力!G11="","",入力!G11)</f>
        <v>515839927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小笠原　武也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>千葉県東金市西福俵69-4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0475-50-6968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90－1121－5994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綿貫　愛花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睦岡小学校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5136377209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槌屋　夏希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城西小学校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515839913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大木　沙久弥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城西小学校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515839927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江川　いちか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正気小学校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516949706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小川　杏梨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城西小学校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519873386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安齋　彩音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日吉台小学校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519917288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野田　美羽</v>
      </c>
      <c r="D37" s="266"/>
      <c r="E37" s="266"/>
      <c r="F37" s="266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城西小学校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518726249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若林　うめ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下志津小学校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514863748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藤平　絆那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九十九里小学校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519776465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小川　愛莉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東金東小学校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519028274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藤代　咲希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城西小学校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519674808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浪川　優子</v>
      </c>
      <c r="D47" s="266"/>
      <c r="E47" s="266"/>
      <c r="F47" s="266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城西小学校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519674792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城西ジュニアバレーボールクラブ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435114484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小笠原　武也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515465604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404160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大木　一誠</v>
      </c>
      <c r="D9" s="266"/>
      <c r="E9" s="266"/>
      <c r="F9" s="266"/>
      <c r="G9" s="272">
        <f>IF(入力!G9="","",入力!G9)</f>
        <v>515764051</v>
      </c>
      <c r="H9" s="272"/>
      <c r="I9" s="272"/>
      <c r="J9" s="272">
        <f>IF(入力!J9="","",入力!J9)</f>
        <v>293186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槌屋　瞳</v>
      </c>
      <c r="D11" s="266"/>
      <c r="E11" s="266"/>
      <c r="F11" s="266"/>
      <c r="G11" s="272">
        <f>IF(入力!G11="","",入力!G11)</f>
        <v>515839927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小笠原　武也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>千葉県東金市西福俵69-4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0475-50-6968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90－1121－5994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綿貫　愛花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睦岡小学校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5136377209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槌屋　夏希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城西小学校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515839913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大木　沙久弥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城西小学校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515839927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江川　いちか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正気小学校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516949706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小川　杏梨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城西小学校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519873386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安齋　彩音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日吉台小学校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519917288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野田　美羽</v>
      </c>
      <c r="D37" s="266"/>
      <c r="E37" s="266"/>
      <c r="F37" s="266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城西小学校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518726249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若林　うめ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下志津小学校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514863748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藤平　絆那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九十九里小学校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519776465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小川　愛莉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東金東小学校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519028274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藤代　咲希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城西小学校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519674808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浪川　優子</v>
      </c>
      <c r="D47" s="266"/>
      <c r="E47" s="266"/>
      <c r="F47" s="266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城西小学校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519674792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0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城西ジュニアバレーボールクラブ</v>
      </c>
      <c r="C7" s="33" t="str">
        <f>IF(入力!C2="","",入力!C2)</f>
        <v/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283</v>
      </c>
      <c r="S16" s="33" t="str">
        <f>IF(入力!W7="","",入力!W7)</f>
        <v>0816</v>
      </c>
      <c r="T16" s="33" t="str">
        <f>IF(入力!P8="","",入力!P8)</f>
        <v>千葉県東金市西福俵69-4</v>
      </c>
      <c r="U16" s="33" t="str">
        <f>IF(入力!AL7="","",入力!AL7)</f>
        <v>090</v>
      </c>
      <c r="V16" s="33" t="str">
        <f>IF(入力!AK8="","",入力!AK8)</f>
        <v>1121</v>
      </c>
      <c r="W16" s="33" t="str">
        <f>IF(入力!AP8="","",入力!AP8)</f>
        <v>5994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>一誠</v>
      </c>
      <c r="E17" s="33" t="str">
        <f>IF(入力!C9="","",入力!C9)</f>
        <v>オオキ</v>
      </c>
      <c r="F17" s="33" t="str">
        <f>IF(入力!E9="","",入力!E9)</f>
        <v>カズマサ</v>
      </c>
      <c r="G17" s="33">
        <f>IF(入力!G9="","",入力!G9)</f>
        <v>515764051</v>
      </c>
      <c r="H17" s="33">
        <f>IF(入力!J9="","",入力!J9)</f>
        <v>293186</v>
      </c>
      <c r="I17" s="33" t="str">
        <f>IF(入力!M9="","",入力!M9)</f>
        <v/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283</v>
      </c>
      <c r="S17" s="33" t="str">
        <f>IF(入力!W9="","",入力!W9)</f>
        <v>0816</v>
      </c>
      <c r="T17" s="33" t="str">
        <f>IF(入力!P10="","",入力!P10)</f>
        <v>千葉県東金市西福俵104-8</v>
      </c>
      <c r="U17" s="33" t="str">
        <f>IF(入力!AL9="","",入力!AL9)</f>
        <v>0475</v>
      </c>
      <c r="V17" s="33" t="str">
        <f>IF(入力!AK10="","",入力!AK10)</f>
        <v>55</v>
      </c>
      <c r="W17" s="33" t="str">
        <f>IF(入力!AP10="","",入力!AP10)</f>
        <v>8173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槌屋</v>
      </c>
      <c r="D20" s="33" t="str">
        <f>IF(入力!E12="","",入力!E12)</f>
        <v>瞳</v>
      </c>
      <c r="E20" s="33" t="str">
        <f>IF(入力!C11="","",入力!C11)</f>
        <v>ツチヤ</v>
      </c>
      <c r="F20" s="33" t="str">
        <f>IF(入力!E11="","",入力!E11)</f>
        <v>ヒトミ</v>
      </c>
      <c r="G20" s="33">
        <f>IF(入力!G11="","",入力!G11)</f>
        <v>515839927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0816</v>
      </c>
      <c r="T20" s="33" t="str">
        <f>IF(入力!P12="","",入力!P12)</f>
        <v>千葉県東金市西福俵69-4</v>
      </c>
      <c r="U20" s="33" t="str">
        <f>IF(入力!AL11="","",入力!AL11)</f>
        <v>080</v>
      </c>
      <c r="V20" s="33" t="str">
        <f>IF(入力!AK12="","",入力!AK12)</f>
        <v>6552</v>
      </c>
      <c r="W20" s="33" t="str">
        <f>IF(入力!AP12="","",入力!AP12)</f>
        <v>9095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小笠原</v>
      </c>
      <c r="D22" s="33" t="str">
        <f>IF(入力!E16="","",入力!E16)</f>
        <v>武也</v>
      </c>
      <c r="E22" s="33" t="str">
        <f>IF(入力!C15="","",入力!C15)</f>
        <v>オガサワラ</v>
      </c>
      <c r="F22" s="33" t="str">
        <f>IF(入力!E15="","",入力!E15)</f>
        <v>タケヤ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1121</v>
      </c>
      <c r="P22" s="33">
        <f>IF(入力!G21="","",入力!G21)</f>
        <v>5994</v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千葉県東金市西福俵69-4</v>
      </c>
      <c r="U22" s="33" t="str">
        <f>IF(入力!AL15="","",入力!AL15)</f>
        <v>0475</v>
      </c>
      <c r="V22" s="33" t="str">
        <f>IF(入力!AK16="","",入力!AK16)</f>
        <v>50</v>
      </c>
      <c r="W22" s="33" t="str">
        <f>IF(入力!AP16="","",入力!AP16)</f>
        <v>6968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綿貫</v>
      </c>
      <c r="D24" s="75" t="str">
        <f>VLOOKUP($B$51,$A$53:$F$352,4)</f>
        <v>愛花</v>
      </c>
      <c r="E24" s="75" t="str">
        <f>VLOOKUP($B$51,$A$53:$F$352,5)</f>
        <v>ワタヌキ</v>
      </c>
      <c r="F24" s="75" t="str">
        <f>VLOOKUP($B$51,$A$53:$F$352,6)</f>
        <v>アイカ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綿貫</v>
      </c>
      <c r="D53" s="33" t="str">
        <f>IF(入力!E26="","",入力!E26)</f>
        <v>愛花</v>
      </c>
      <c r="E53" s="33" t="str">
        <f>IF(入力!C25="","",入力!C25)</f>
        <v>ワタヌキ</v>
      </c>
      <c r="F53" s="33" t="str">
        <f>IF(入力!E25="","",入力!E25)</f>
        <v>アイカ</v>
      </c>
      <c r="G53" s="33">
        <f>IF(入力!M25="","",入力!M25)</f>
        <v>5136377209</v>
      </c>
      <c r="H53" s="33" t="str">
        <f>IF(入力!I25="","",入力!I25)</f>
        <v>睦岡小学校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槌屋</v>
      </c>
      <c r="D54" s="33" t="str">
        <f>IF(入力!E28="","",入力!E28)</f>
        <v>夏希</v>
      </c>
      <c r="E54" s="33" t="str">
        <f>IF(入力!C27="","",入力!C27)</f>
        <v>ツチヤ</v>
      </c>
      <c r="F54" s="33" t="str">
        <f>IF(入力!E27="","",入力!E27)</f>
        <v>ナツキ</v>
      </c>
      <c r="G54" s="33">
        <f>IF(入力!M27="","",入力!M27)</f>
        <v>515839913</v>
      </c>
      <c r="H54" s="33" t="str">
        <f>IF(入力!I27="","",入力!I27)</f>
        <v>城西小学校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大木</v>
      </c>
      <c r="D55" s="33" t="str">
        <f>IF(入力!E30="","",入力!E30)</f>
        <v>沙久弥</v>
      </c>
      <c r="E55" s="33" t="str">
        <f>IF(入力!C29="","",入力!C29)</f>
        <v>オオキ</v>
      </c>
      <c r="F55" s="33" t="str">
        <f>IF(入力!E29="","",入力!E29)</f>
        <v>サクヤ</v>
      </c>
      <c r="G55" s="33">
        <f>IF(入力!M29="","",入力!M29)</f>
        <v>515839927</v>
      </c>
      <c r="H55" s="33" t="str">
        <f>IF(入力!I29="","",入力!I29)</f>
        <v>城西小学校</v>
      </c>
      <c r="I55" s="33">
        <f>IF(入力!G29="","",入力!G29)</f>
        <v>6</v>
      </c>
      <c r="J55" s="33" t="str">
        <f>IF(入力!P29="","",入力!P29)</f>
        <v>13-43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江川</v>
      </c>
      <c r="D56" s="33" t="str">
        <f>IF(入力!E32="","",入力!E32)</f>
        <v>いちか</v>
      </c>
      <c r="E56" s="33" t="str">
        <f>IF(入力!C31="","",入力!C31)</f>
        <v>エガワ</v>
      </c>
      <c r="F56" s="33" t="str">
        <f>IF(入力!E31="","",入力!E31)</f>
        <v>イチカ</v>
      </c>
      <c r="G56" s="33">
        <f>IF(入力!M31="","",入力!M31)</f>
        <v>516949706</v>
      </c>
      <c r="H56" s="33" t="str">
        <f>IF(入力!I31="","",入力!I31)</f>
        <v>正気小学校</v>
      </c>
      <c r="I56" s="33">
        <f>IF(入力!G31="","",入力!G31)</f>
        <v>6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小川</v>
      </c>
      <c r="D57" s="33" t="str">
        <f>IF(入力!E34="","",入力!E34)</f>
        <v>杏梨</v>
      </c>
      <c r="E57" s="33" t="str">
        <f>IF(入力!C33="","",入力!C33)</f>
        <v>オガワ</v>
      </c>
      <c r="F57" s="33" t="str">
        <f>IF(入力!E33="","",入力!E33)</f>
        <v>アイリ</v>
      </c>
      <c r="G57" s="33">
        <f>IF(入力!M33="","",入力!M33)</f>
        <v>519873386</v>
      </c>
      <c r="H57" s="33" t="str">
        <f>IF(入力!I33="","",入力!I33)</f>
        <v>城西小学校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安齋</v>
      </c>
      <c r="D58" s="33" t="str">
        <f>IF(入力!E36="","",入力!E36)</f>
        <v>彩音</v>
      </c>
      <c r="E58" s="33" t="str">
        <f>IF(入力!C35="","",入力!C35)</f>
        <v>アンザイ</v>
      </c>
      <c r="F58" s="33" t="str">
        <f>IF(入力!E35="","",入力!E35)</f>
        <v>アヤネ</v>
      </c>
      <c r="G58" s="33">
        <f>IF(入力!M35="","",入力!M35)</f>
        <v>519917288</v>
      </c>
      <c r="H58" s="33" t="str">
        <f>IF(入力!I35="","",入力!I35)</f>
        <v>日吉台小学校</v>
      </c>
      <c r="I58" s="33">
        <f>IF(入力!G35="","",入力!G35)</f>
        <v>6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野田</v>
      </c>
      <c r="D59" s="33" t="str">
        <f>IF(入力!E38="","",入力!E38)</f>
        <v>美羽</v>
      </c>
      <c r="E59" s="33" t="str">
        <f>IF(入力!C37="","",入力!C37)</f>
        <v>ノダ</v>
      </c>
      <c r="F59" s="33" t="str">
        <f>IF(入力!E37="","",入力!E37)</f>
        <v>ミウ</v>
      </c>
      <c r="G59" s="33">
        <f>IF(入力!M37="","",入力!M37)</f>
        <v>518726249</v>
      </c>
      <c r="H59" s="33" t="str">
        <f>IF(入力!I37="","",入力!I37)</f>
        <v>城西小学校</v>
      </c>
      <c r="I59" s="33">
        <f>IF(入力!G37="","",入力!G37)</f>
        <v>6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若林</v>
      </c>
      <c r="D60" s="33" t="str">
        <f>IF(入力!E40="","",入力!E40)</f>
        <v>うめ</v>
      </c>
      <c r="E60" s="33" t="str">
        <f>IF(入力!C39="","",入力!C39)</f>
        <v>ワカバヤシ</v>
      </c>
      <c r="F60" s="33" t="str">
        <f>IF(入力!E39="","",入力!E39)</f>
        <v>ウメ</v>
      </c>
      <c r="G60" s="33">
        <f>IF(入力!M39="","",入力!M39)</f>
        <v>514863748</v>
      </c>
      <c r="H60" s="33" t="str">
        <f>IF(入力!I39="","",入力!I39)</f>
        <v>下志津小学校</v>
      </c>
      <c r="I60" s="33">
        <f>IF(入力!G39="","",入力!G39)</f>
        <v>6</v>
      </c>
      <c r="J60" s="33">
        <f>IF(入力!P39="","",入力!P39)</f>
        <v>157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藤平</v>
      </c>
      <c r="D61" s="33" t="str">
        <f>IF(入力!E42="","",入力!E42)</f>
        <v>絆那</v>
      </c>
      <c r="E61" s="33" t="str">
        <f>IF(入力!C41="","",入力!C41)</f>
        <v>フジヒラ</v>
      </c>
      <c r="F61" s="33" t="str">
        <f>IF(入力!E41="","",入力!E41)</f>
        <v>はんな</v>
      </c>
      <c r="G61" s="33">
        <f>IF(入力!M41="","",入力!M41)</f>
        <v>519776465</v>
      </c>
      <c r="H61" s="33" t="str">
        <f>IF(入力!I41="","",入力!I41)</f>
        <v>九十九里小学校</v>
      </c>
      <c r="I61" s="33">
        <f>IF(入力!G41="","",入力!G41)</f>
        <v>5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小川</v>
      </c>
      <c r="D62" s="33" t="str">
        <f>IF(入力!E44="","",入力!E44)</f>
        <v>愛莉</v>
      </c>
      <c r="E62" s="33" t="str">
        <f>IF(入力!C43="","",入力!C43)</f>
        <v>オガワ</v>
      </c>
      <c r="F62" s="33" t="str">
        <f>IF(入力!E43="","",入力!E43)</f>
        <v>アイリ</v>
      </c>
      <c r="G62" s="33">
        <f>IF(入力!M43="","",入力!M43)</f>
        <v>519028274</v>
      </c>
      <c r="H62" s="33" t="str">
        <f>IF(入力!I43="","",入力!I43)</f>
        <v>東金東小学校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藤代</v>
      </c>
      <c r="D63" s="33" t="str">
        <f>IF(入力!E46="","",入力!E46)</f>
        <v>咲希</v>
      </c>
      <c r="E63" s="33" t="str">
        <f>IF(入力!C45="","",入力!C45)</f>
        <v>フジシロ</v>
      </c>
      <c r="F63" s="33" t="str">
        <f>IF(入力!E45="","",入力!E45)</f>
        <v>サキ</v>
      </c>
      <c r="G63" s="33">
        <f>IF(入力!M45="","",入力!M45)</f>
        <v>519674808</v>
      </c>
      <c r="H63" s="33" t="str">
        <f>IF(入力!I45="","",入力!I45)</f>
        <v>城西小学校</v>
      </c>
      <c r="I63" s="33">
        <f>IF(入力!G45="","",入力!G45)</f>
        <v>5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浪川</v>
      </c>
      <c r="D64" s="33" t="str">
        <f>IF(入力!E48="","",入力!E48)</f>
        <v>優子</v>
      </c>
      <c r="E64" s="33" t="str">
        <f>IF(入力!C47="","",入力!C47)</f>
        <v>ナミカワ</v>
      </c>
      <c r="F64" s="33" t="str">
        <f>IF(入力!E47="","",入力!E47)</f>
        <v>ユウコ</v>
      </c>
      <c r="G64" s="33">
        <f>IF(入力!M47="","",入力!M47)</f>
        <v>519674792</v>
      </c>
      <c r="H64" s="33" t="str">
        <f>IF(入力!I47="","",入力!I47)</f>
        <v>城西小学校</v>
      </c>
      <c r="I64" s="33">
        <f>IF(入力!G47="","",入力!G47)</f>
        <v>5</v>
      </c>
      <c r="J64" s="33">
        <f>IF(入力!P47="","",入力!P47)</f>
        <v>151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takeya</cp:lastModifiedBy>
  <cp:lastPrinted>2016-05-09T15:17:35Z</cp:lastPrinted>
  <dcterms:created xsi:type="dcterms:W3CDTF">2014-04-05T09:56:00Z</dcterms:created>
  <dcterms:modified xsi:type="dcterms:W3CDTF">2020-09-22T13:09:33Z</dcterms:modified>
</cp:coreProperties>
</file>