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3\Downloads\第44回全日本バレーボール小学生大会\トーニーシステム\"/>
    </mc:Choice>
  </mc:AlternateContent>
  <xr:revisionPtr revIDLastSave="0" documentId="13_ncr:1_{704D5208-5294-4D84-AF5A-C98F19240B94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C24" i="7" s="1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F24" i="7"/>
</calcChain>
</file>

<file path=xl/sharedStrings.xml><?xml version="1.0" encoding="utf-8"?>
<sst xmlns="http://schemas.openxmlformats.org/spreadsheetml/2006/main" count="294" uniqueCount="225">
  <si>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</si>
  <si>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</si>
  <si>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</si>
  <si>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</si>
  <si>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</si>
  <si>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</si>
  <si>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</si>
  <si>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</si>
  <si>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</si>
  <si>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</si>
  <si>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</si>
  <si>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</si>
  <si>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</si>
  <si>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</si>
  <si>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</si>
  <si>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</si>
  <si>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</si>
  <si>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</si>
  <si>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</si>
  <si>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</si>
  <si>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</si>
  <si>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</si>
  <si>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</si>
  <si>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</si>
  <si>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</si>
  <si>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</si>
  <si>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</si>
  <si>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</si>
  <si>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</si>
  <si>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</si>
  <si>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</si>
  <si>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</si>
  <si>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</si>
  <si>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</si>
  <si>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</si>
  <si>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</si>
  <si>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</si>
  <si>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</si>
  <si>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</si>
  <si>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</si>
  <si>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</si>
  <si>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</si>
  <si>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</si>
  <si>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</si>
  <si>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</si>
  <si>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</si>
  <si>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</si>
  <si>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</si>
  <si>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</si>
  <si>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</si>
  <si>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</si>
  <si>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</si>
  <si>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</si>
  <si>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</si>
  <si>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</si>
  <si>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</si>
  <si>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</si>
  <si>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</si>
  <si>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</si>
  <si>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</si>
  <si>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</si>
  <si>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</si>
  <si>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</si>
  <si>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</si>
  <si>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</si>
  <si>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</si>
  <si>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</si>
  <si>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</si>
  <si>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</si>
  <si>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</si>
  <si>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</si>
  <si>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</si>
  <si>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</si>
  <si>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</si>
  <si>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</si>
  <si>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</si>
  <si>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</si>
  <si>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</si>
  <si>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</si>
  <si>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</si>
  <si>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</si>
  <si>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</si>
  <si>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</si>
  <si>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</si>
  <si>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</si>
  <si>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</si>
  <si>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</si>
  <si>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</si>
  <si>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</si>
  <si>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</si>
  <si>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</si>
  <si>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</si>
  <si>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</si>
  <si>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</si>
  <si>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</si>
  <si>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</si>
  <si>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</si>
  <si>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</si>
  <si>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</si>
  <si>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</si>
  <si>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</si>
  <si>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</si>
  <si>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</si>
  <si>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</si>
  <si>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</si>
  <si>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</si>
  <si>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</si>
  <si>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</si>
  <si>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</si>
  <si>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</si>
  <si>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</si>
  <si>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</si>
  <si>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</si>
  <si>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</si>
  <si>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</si>
  <si>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</si>
  <si>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</si>
  <si>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</si>
  <si>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</si>
  <si>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</si>
  <si>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</si>
  <si>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</si>
  <si>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</si>
  <si>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</si>
  <si>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</si>
  <si>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</si>
  <si>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</si>
  <si>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</si>
  <si>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</si>
  <si>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</si>
  <si>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</si>
  <si>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</si>
  <si>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rPh sb="0" eb="2">
      <t>ジョウサイ</t>
    </rPh>
    <phoneticPr fontId="2"/>
  </si>
  <si>
    <t>ジョウサイジュニアバレーボールクラブ</t>
    <phoneticPr fontId="2"/>
  </si>
  <si>
    <t>東金市</t>
    <rPh sb="0" eb="3">
      <t>トウガネシ</t>
    </rPh>
    <phoneticPr fontId="2"/>
  </si>
  <si>
    <t>福俵</t>
    <rPh sb="0" eb="2">
      <t>フクタワラ</t>
    </rPh>
    <phoneticPr fontId="2"/>
  </si>
  <si>
    <t>JR東金</t>
    <rPh sb="2" eb="4">
      <t>トウガネ</t>
    </rPh>
    <phoneticPr fontId="2"/>
  </si>
  <si>
    <t>オガサワラ</t>
    <phoneticPr fontId="2"/>
  </si>
  <si>
    <t>タケヤ</t>
    <phoneticPr fontId="2"/>
  </si>
  <si>
    <t>小笠原</t>
    <phoneticPr fontId="2"/>
  </si>
  <si>
    <t>武也</t>
    <phoneticPr fontId="2"/>
  </si>
  <si>
    <t>アンザイ</t>
    <phoneticPr fontId="2"/>
  </si>
  <si>
    <t>マキ</t>
    <phoneticPr fontId="2"/>
  </si>
  <si>
    <t>安齋</t>
    <phoneticPr fontId="2"/>
  </si>
  <si>
    <t>真紀</t>
    <phoneticPr fontId="2"/>
  </si>
  <si>
    <t>ナミカワ</t>
    <phoneticPr fontId="2"/>
  </si>
  <si>
    <t>マユミ</t>
    <phoneticPr fontId="2"/>
  </si>
  <si>
    <t>浪川</t>
    <rPh sb="0" eb="2">
      <t>ナミカワ</t>
    </rPh>
    <phoneticPr fontId="2"/>
  </si>
  <si>
    <t>真弓</t>
    <rPh sb="0" eb="2">
      <t>マユミ</t>
    </rPh>
    <phoneticPr fontId="2"/>
  </si>
  <si>
    <t>シイナ</t>
    <phoneticPr fontId="2"/>
  </si>
  <si>
    <t>リエコ</t>
    <phoneticPr fontId="2"/>
  </si>
  <si>
    <t>椎名</t>
    <phoneticPr fontId="2"/>
  </si>
  <si>
    <t>里英子</t>
    <phoneticPr fontId="2"/>
  </si>
  <si>
    <t>0404160</t>
    <phoneticPr fontId="2"/>
  </si>
  <si>
    <t>0463348</t>
    <phoneticPr fontId="2"/>
  </si>
  <si>
    <t>0491616</t>
    <phoneticPr fontId="2"/>
  </si>
  <si>
    <t>283</t>
    <phoneticPr fontId="2"/>
  </si>
  <si>
    <t>0816</t>
    <phoneticPr fontId="2"/>
  </si>
  <si>
    <t>千葉県東金市西福俵69-4</t>
    <phoneticPr fontId="2"/>
  </si>
  <si>
    <t>090</t>
    <phoneticPr fontId="2"/>
  </si>
  <si>
    <t>1121</t>
    <phoneticPr fontId="2"/>
  </si>
  <si>
    <t>5994</t>
    <phoneticPr fontId="2"/>
  </si>
  <si>
    <t>0803</t>
    <phoneticPr fontId="2"/>
  </si>
  <si>
    <t>千葉県東金市日吉台1-8-6</t>
    <phoneticPr fontId="2"/>
  </si>
  <si>
    <t>080</t>
    <phoneticPr fontId="2"/>
  </si>
  <si>
    <t>7225</t>
    <phoneticPr fontId="2"/>
  </si>
  <si>
    <t>3503</t>
    <phoneticPr fontId="2"/>
  </si>
  <si>
    <t>0823</t>
    <phoneticPr fontId="2"/>
  </si>
  <si>
    <t>千葉県東金市山田1213-3</t>
    <rPh sb="0" eb="6">
      <t>チバケントウガネシ</t>
    </rPh>
    <rPh sb="6" eb="8">
      <t>ヤマダ</t>
    </rPh>
    <phoneticPr fontId="2"/>
  </si>
  <si>
    <t>1052</t>
    <phoneticPr fontId="2"/>
  </si>
  <si>
    <t>7814</t>
    <phoneticPr fontId="2"/>
  </si>
  <si>
    <t>サキ</t>
    <phoneticPr fontId="2"/>
  </si>
  <si>
    <t>東金市立城西小学校</t>
    <rPh sb="0" eb="9">
      <t>トウガネシリツジョウサイショウガッコウ</t>
    </rPh>
    <phoneticPr fontId="2"/>
  </si>
  <si>
    <t>浪川</t>
    <phoneticPr fontId="2"/>
  </si>
  <si>
    <t>紗希</t>
    <phoneticPr fontId="2"/>
  </si>
  <si>
    <t>カキハナ</t>
    <phoneticPr fontId="2"/>
  </si>
  <si>
    <t>ユズハ</t>
    <phoneticPr fontId="2"/>
  </si>
  <si>
    <t>八街市立八街東小学校</t>
    <rPh sb="0" eb="4">
      <t>ヤチマタシリツ</t>
    </rPh>
    <rPh sb="4" eb="7">
      <t>ヤチマタヒガシ</t>
    </rPh>
    <rPh sb="7" eb="10">
      <t>ショウガッコウ</t>
    </rPh>
    <phoneticPr fontId="2"/>
  </si>
  <si>
    <t>垣花</t>
    <phoneticPr fontId="2"/>
  </si>
  <si>
    <t>柚羽</t>
    <phoneticPr fontId="2"/>
  </si>
  <si>
    <t>ヤマダ</t>
    <phoneticPr fontId="2"/>
  </si>
  <si>
    <t>メイ</t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</si>
  <si>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</si>
  <si>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山田</t>
    <phoneticPr fontId="2"/>
  </si>
  <si>
    <t>芽依</t>
    <phoneticPr fontId="2"/>
  </si>
  <si>
    <t>モリ</t>
    <phoneticPr fontId="2"/>
  </si>
  <si>
    <t>フウナ</t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</si>
  <si>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</si>
  <si>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森</t>
    <phoneticPr fontId="2"/>
  </si>
  <si>
    <t>楓菜</t>
    <phoneticPr fontId="2"/>
  </si>
  <si>
    <t>ナカジマ</t>
    <phoneticPr fontId="2"/>
  </si>
  <si>
    <t>サオリ</t>
    <phoneticPr fontId="2"/>
  </si>
  <si>
    <t>中島</t>
    <phoneticPr fontId="2"/>
  </si>
  <si>
    <t>さおり</t>
    <phoneticPr fontId="2"/>
  </si>
  <si>
    <t>イシダ</t>
    <phoneticPr fontId="2"/>
  </si>
  <si>
    <t>マイ</t>
    <phoneticPr fontId="2"/>
  </si>
  <si>
    <t>石田</t>
    <phoneticPr fontId="2"/>
  </si>
  <si>
    <t>麻衣</t>
    <phoneticPr fontId="2"/>
  </si>
  <si>
    <t>シオリ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</si>
  <si>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</si>
  <si>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栞</t>
    <phoneticPr fontId="2"/>
  </si>
  <si>
    <t>リリナ</t>
    <phoneticPr fontId="2"/>
  </si>
  <si>
    <t>大網白里市立大網東小学校</t>
    <rPh sb="0" eb="6">
      <t>オオアミシラサトシリツ</t>
    </rPh>
    <rPh sb="6" eb="8">
      <t>オオアミ</t>
    </rPh>
    <rPh sb="8" eb="9">
      <t>ヒガシ</t>
    </rPh>
    <rPh sb="9" eb="12">
      <t>ショウガッコウ</t>
    </rPh>
    <phoneticPr fontId="2"/>
  </si>
  <si>
    <t>石田</t>
    <rPh sb="0" eb="2">
      <t>イシダ</t>
    </rPh>
    <phoneticPr fontId="2"/>
  </si>
  <si>
    <t>璃々菜</t>
    <phoneticPr fontId="2"/>
  </si>
  <si>
    <t>スズキ</t>
    <phoneticPr fontId="2"/>
  </si>
  <si>
    <t>ルイ</t>
    <phoneticPr fontId="2"/>
  </si>
  <si>
    <t>鈴木</t>
    <phoneticPr fontId="2"/>
  </si>
  <si>
    <t>瑠</t>
    <phoneticPr fontId="2"/>
  </si>
  <si>
    <t>ニイヌマ</t>
    <phoneticPr fontId="2"/>
  </si>
  <si>
    <t>ミズキ</t>
    <phoneticPr fontId="2"/>
  </si>
  <si>
    <t>山武市立睦沢小学校</t>
    <rPh sb="0" eb="4">
      <t>サンムシリツ</t>
    </rPh>
    <rPh sb="4" eb="9">
      <t>ムツザワショウガッコウ</t>
    </rPh>
    <phoneticPr fontId="2"/>
  </si>
  <si>
    <t>新沼</t>
    <phoneticPr fontId="2"/>
  </si>
  <si>
    <t>美月</t>
    <phoneticPr fontId="2"/>
  </si>
  <si>
    <t>ミコシ</t>
    <phoneticPr fontId="2"/>
  </si>
  <si>
    <t>ルリカ</t>
    <phoneticPr fontId="2"/>
  </si>
  <si>
    <t>見越</t>
    <phoneticPr fontId="2"/>
  </si>
  <si>
    <t>瑠莉香</t>
    <phoneticPr fontId="2"/>
  </si>
  <si>
    <t>サイトウ</t>
    <phoneticPr fontId="2"/>
  </si>
  <si>
    <t>ジュンナ</t>
    <phoneticPr fontId="2"/>
  </si>
  <si>
    <t>山武市立鳴浜小学校</t>
    <rPh sb="0" eb="4">
      <t>サンムシリツ</t>
    </rPh>
    <rPh sb="4" eb="9">
      <t>ナルハマショウガッコウ</t>
    </rPh>
    <phoneticPr fontId="2"/>
  </si>
  <si>
    <t>齋藤</t>
    <phoneticPr fontId="2"/>
  </si>
  <si>
    <t>純奈</t>
    <phoneticPr fontId="2"/>
  </si>
  <si>
    <t>①</t>
    <phoneticPr fontId="2"/>
  </si>
  <si>
    <t>一球一球のボールを大切に丁寧につなぎ、情熱そして城西魂のこもった試合にします！</t>
    <rPh sb="0" eb="1">
      <t>イチ</t>
    </rPh>
    <rPh sb="1" eb="2">
      <t>タマ</t>
    </rPh>
    <rPh sb="2" eb="3">
      <t>イチ</t>
    </rPh>
    <rPh sb="3" eb="4">
      <t>タマ</t>
    </rPh>
    <rPh sb="9" eb="11">
      <t>タイセツ</t>
    </rPh>
    <rPh sb="12" eb="14">
      <t>テイネイ</t>
    </rPh>
    <rPh sb="19" eb="21">
      <t>ジョウネツ</t>
    </rPh>
    <rPh sb="24" eb="26">
      <t>ジョウサイ</t>
    </rPh>
    <rPh sb="26" eb="27">
      <t>ダマシイ</t>
    </rPh>
    <rPh sb="32" eb="34">
      <t>シアイ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</si>
</sst>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6" xfId="0" quotePrefix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1133475</xdr:colOff>
      <xdr:row>1</xdr:row>
      <xdr:rowOff>133350</xdr:rowOff>
    </xdr:from>
    <xdr:to>
      <xdr:col>9</xdr:col>
      <xdr:colOff>85725</xdr:colOff>
      <xdr:row>21</xdr:row>
      <xdr:rowOff>161925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1971675" y="30480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1"/>
      <c r="L2" s="221"/>
      <c r="M2" s="221"/>
      <c r="N2" s="221"/>
      <c r="O2" s="222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18" t="s">
        <v>91</v>
      </c>
      <c r="K3" s="219"/>
      <c r="L3" s="219"/>
      <c r="M3" s="219"/>
      <c r="N3" s="219"/>
      <c r="O3" s="220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2" t="s">
        <v>113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435114484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8">
        <v>22023</v>
      </c>
      <c r="K5" s="198"/>
      <c r="L5" s="198"/>
      <c r="M5" s="198"/>
      <c r="N5" s="198"/>
      <c r="O5" s="198"/>
      <c r="P5" s="168" t="s">
        <v>136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8" t="s">
        <v>135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9" t="s">
        <v>95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96</v>
      </c>
      <c r="AL6" s="151"/>
      <c r="AM6" s="151"/>
      <c r="AN6" s="151"/>
      <c r="AO6" s="151"/>
      <c r="AP6" s="151"/>
      <c r="AQ6" s="151"/>
      <c r="AR6" s="151"/>
      <c r="AS6" s="151"/>
      <c r="AT6" s="34" t="s">
        <v>124</v>
      </c>
    </row>
    <row r="7" spans="1:51" ht="13.5" customHeight="1">
      <c r="A7" s="74"/>
      <c r="B7" s="140"/>
      <c r="C7" s="109" t="s">
        <v>137</v>
      </c>
      <c r="D7" s="110"/>
      <c r="E7" s="110" t="s">
        <v>138</v>
      </c>
      <c r="F7" s="111"/>
      <c r="G7" s="200">
        <v>515465604</v>
      </c>
      <c r="H7" s="200"/>
      <c r="I7" s="200"/>
      <c r="J7" s="200"/>
      <c r="K7" s="200"/>
      <c r="L7" s="200"/>
      <c r="M7" s="200" t="s">
        <v>153</v>
      </c>
      <c r="N7" s="200"/>
      <c r="O7" s="200"/>
      <c r="P7" s="173" t="s">
        <v>7</v>
      </c>
      <c r="Q7" s="174"/>
      <c r="R7" s="142" t="s">
        <v>156</v>
      </c>
      <c r="S7" s="143"/>
      <c r="T7" s="143"/>
      <c r="U7" s="143"/>
      <c r="V7" s="27" t="s">
        <v>8</v>
      </c>
      <c r="W7" s="131" t="s">
        <v>157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159</v>
      </c>
      <c r="AM7" s="60"/>
      <c r="AN7" s="60"/>
      <c r="AO7" s="60"/>
      <c r="AP7" s="60"/>
      <c r="AQ7" s="60"/>
      <c r="AR7" s="60"/>
      <c r="AS7" s="36" t="s">
        <v>10</v>
      </c>
      <c r="AT7" s="53">
        <v>50</v>
      </c>
    </row>
    <row r="8" spans="1:51" ht="18" customHeight="1">
      <c r="A8" s="74"/>
      <c r="B8" s="140"/>
      <c r="C8" s="112" t="s">
        <v>139</v>
      </c>
      <c r="D8" s="113"/>
      <c r="E8" s="113" t="s">
        <v>140</v>
      </c>
      <c r="F8" s="114"/>
      <c r="G8" s="200"/>
      <c r="H8" s="200"/>
      <c r="I8" s="200"/>
      <c r="J8" s="200"/>
      <c r="K8" s="200"/>
      <c r="L8" s="200"/>
      <c r="M8" s="200"/>
      <c r="N8" s="200"/>
      <c r="O8" s="200"/>
      <c r="P8" s="134" t="s">
        <v>158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160</v>
      </c>
      <c r="AL8" s="62"/>
      <c r="AM8" s="62"/>
      <c r="AN8" s="62"/>
      <c r="AO8" s="37" t="s">
        <v>11</v>
      </c>
      <c r="AP8" s="63" t="s">
        <v>161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09" t="s">
        <v>141</v>
      </c>
      <c r="D9" s="110"/>
      <c r="E9" s="110" t="s">
        <v>142</v>
      </c>
      <c r="F9" s="111"/>
      <c r="G9" s="200">
        <v>520837049</v>
      </c>
      <c r="H9" s="200"/>
      <c r="I9" s="200"/>
      <c r="J9" s="200"/>
      <c r="K9" s="200"/>
      <c r="L9" s="200"/>
      <c r="M9" s="200" t="s">
        <v>154</v>
      </c>
      <c r="N9" s="200"/>
      <c r="O9" s="200"/>
      <c r="P9" s="173" t="s">
        <v>7</v>
      </c>
      <c r="Q9" s="174"/>
      <c r="R9" s="142" t="s">
        <v>156</v>
      </c>
      <c r="S9" s="143"/>
      <c r="T9" s="143"/>
      <c r="U9" s="143"/>
      <c r="V9" s="27" t="s">
        <v>8</v>
      </c>
      <c r="W9" s="131" t="s">
        <v>162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164</v>
      </c>
      <c r="AM9" s="60"/>
      <c r="AN9" s="60"/>
      <c r="AO9" s="60"/>
      <c r="AP9" s="60"/>
      <c r="AQ9" s="60"/>
      <c r="AR9" s="60"/>
      <c r="AS9" s="36" t="s">
        <v>126</v>
      </c>
      <c r="AT9" s="54">
        <v>47</v>
      </c>
    </row>
    <row r="10" spans="1:51" ht="18" customHeight="1">
      <c r="A10" s="74"/>
      <c r="B10" s="140"/>
      <c r="C10" s="112" t="s">
        <v>143</v>
      </c>
      <c r="D10" s="113"/>
      <c r="E10" s="113" t="s">
        <v>144</v>
      </c>
      <c r="F10" s="114"/>
      <c r="G10" s="200"/>
      <c r="H10" s="200"/>
      <c r="I10" s="200"/>
      <c r="J10" s="200"/>
      <c r="K10" s="200"/>
      <c r="L10" s="200"/>
      <c r="M10" s="200"/>
      <c r="N10" s="200"/>
      <c r="O10" s="200"/>
      <c r="P10" s="134" t="s">
        <v>163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165</v>
      </c>
      <c r="AL10" s="62"/>
      <c r="AM10" s="62"/>
      <c r="AN10" s="62"/>
      <c r="AO10" s="37" t="s">
        <v>127</v>
      </c>
      <c r="AP10" s="63" t="s">
        <v>166</v>
      </c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09" t="s">
        <v>145</v>
      </c>
      <c r="D11" s="110"/>
      <c r="E11" s="110" t="s">
        <v>146</v>
      </c>
      <c r="F11" s="111"/>
      <c r="G11" s="200">
        <v>522774618</v>
      </c>
      <c r="H11" s="200"/>
      <c r="I11" s="200"/>
      <c r="J11" s="200"/>
      <c r="K11" s="200"/>
      <c r="L11" s="200"/>
      <c r="M11" s="200" t="s">
        <v>155</v>
      </c>
      <c r="N11" s="200"/>
      <c r="O11" s="200"/>
      <c r="P11" s="173" t="s">
        <v>7</v>
      </c>
      <c r="Q11" s="174"/>
      <c r="R11" s="143" t="s">
        <v>156</v>
      </c>
      <c r="S11" s="143"/>
      <c r="T11" s="143"/>
      <c r="U11" s="143"/>
      <c r="V11" s="27" t="s">
        <v>8</v>
      </c>
      <c r="W11" s="131" t="s">
        <v>167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164</v>
      </c>
      <c r="AM11" s="60"/>
      <c r="AN11" s="60"/>
      <c r="AO11" s="60"/>
      <c r="AP11" s="60"/>
      <c r="AQ11" s="60"/>
      <c r="AR11" s="60"/>
      <c r="AS11" s="36" t="s">
        <v>126</v>
      </c>
      <c r="AT11" s="54">
        <v>42</v>
      </c>
    </row>
    <row r="12" spans="1:51" ht="18" customHeight="1">
      <c r="A12" s="74"/>
      <c r="B12" s="140"/>
      <c r="C12" s="112" t="s">
        <v>147</v>
      </c>
      <c r="D12" s="113"/>
      <c r="E12" s="113" t="s">
        <v>148</v>
      </c>
      <c r="F12" s="114"/>
      <c r="G12" s="200"/>
      <c r="H12" s="200"/>
      <c r="I12" s="200"/>
      <c r="J12" s="200"/>
      <c r="K12" s="200"/>
      <c r="L12" s="200"/>
      <c r="M12" s="200"/>
      <c r="N12" s="200"/>
      <c r="O12" s="200"/>
      <c r="P12" s="148" t="s">
        <v>168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169</v>
      </c>
      <c r="AL12" s="62"/>
      <c r="AM12" s="62"/>
      <c r="AN12" s="62"/>
      <c r="AO12" s="37" t="s">
        <v>127</v>
      </c>
      <c r="AP12" s="63" t="s">
        <v>170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75" t="s">
        <v>149</v>
      </c>
      <c r="D13" s="110"/>
      <c r="E13" s="110" t="s">
        <v>150</v>
      </c>
      <c r="F13" s="111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61"/>
      <c r="S13" s="161"/>
      <c r="T13" s="161"/>
      <c r="U13" s="161"/>
      <c r="V13" s="26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38"/>
      <c r="AL13" s="154"/>
      <c r="AM13" s="154"/>
      <c r="AN13" s="154"/>
      <c r="AO13" s="154"/>
      <c r="AP13" s="154"/>
      <c r="AQ13" s="154"/>
      <c r="AR13" s="154"/>
      <c r="AS13" s="39"/>
      <c r="AT13" s="55"/>
    </row>
    <row r="14" spans="1:51" ht="18" customHeight="1">
      <c r="A14" s="74"/>
      <c r="B14" s="140"/>
      <c r="C14" s="201" t="s">
        <v>151</v>
      </c>
      <c r="D14" s="113"/>
      <c r="E14" s="113" t="s">
        <v>152</v>
      </c>
      <c r="F14" s="114"/>
      <c r="G14" s="204"/>
      <c r="H14" s="204"/>
      <c r="I14" s="204"/>
      <c r="J14" s="204"/>
      <c r="K14" s="204"/>
      <c r="L14" s="204"/>
      <c r="M14" s="204"/>
      <c r="N14" s="204"/>
      <c r="O14" s="204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0"/>
      <c r="AP14" s="159"/>
      <c r="AQ14" s="159"/>
      <c r="AR14" s="159"/>
      <c r="AS14" s="160"/>
      <c r="AT14" s="55"/>
    </row>
    <row r="15" spans="1:51" ht="15" customHeight="1">
      <c r="A15" s="205" t="s">
        <v>98</v>
      </c>
      <c r="B15" s="140"/>
      <c r="C15" s="109" t="s">
        <v>137</v>
      </c>
      <c r="D15" s="110"/>
      <c r="E15" s="110" t="s">
        <v>138</v>
      </c>
      <c r="F15" s="111"/>
      <c r="G15" s="204"/>
      <c r="H15" s="204"/>
      <c r="I15" s="204"/>
      <c r="J15" s="204"/>
      <c r="K15" s="204"/>
      <c r="L15" s="204"/>
      <c r="M15" s="204"/>
      <c r="N15" s="204"/>
      <c r="O15" s="204"/>
      <c r="P15" s="173" t="s">
        <v>7</v>
      </c>
      <c r="Q15" s="174"/>
      <c r="R15" s="142" t="s">
        <v>156</v>
      </c>
      <c r="S15" s="143"/>
      <c r="T15" s="143"/>
      <c r="U15" s="143"/>
      <c r="V15" s="27" t="s">
        <v>8</v>
      </c>
      <c r="W15" s="131" t="s">
        <v>157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159</v>
      </c>
      <c r="AM15" s="60"/>
      <c r="AN15" s="60"/>
      <c r="AO15" s="60"/>
      <c r="AP15" s="60"/>
      <c r="AQ15" s="60"/>
      <c r="AR15" s="60"/>
      <c r="AS15" s="36" t="s">
        <v>126</v>
      </c>
      <c r="AT15" s="54">
        <v>50</v>
      </c>
    </row>
    <row r="16" spans="1:51" ht="18" customHeight="1">
      <c r="A16" s="74"/>
      <c r="B16" s="140"/>
      <c r="C16" s="112" t="s">
        <v>139</v>
      </c>
      <c r="D16" s="113"/>
      <c r="E16" s="113" t="s">
        <v>140</v>
      </c>
      <c r="F16" s="114"/>
      <c r="G16" s="204"/>
      <c r="H16" s="204"/>
      <c r="I16" s="204"/>
      <c r="J16" s="204"/>
      <c r="K16" s="204"/>
      <c r="L16" s="204"/>
      <c r="M16" s="204"/>
      <c r="N16" s="204"/>
      <c r="O16" s="204"/>
      <c r="P16" s="134" t="s">
        <v>158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160</v>
      </c>
      <c r="AL16" s="62"/>
      <c r="AM16" s="62"/>
      <c r="AN16" s="62"/>
      <c r="AO16" s="37" t="s">
        <v>127</v>
      </c>
      <c r="AP16" s="63" t="s">
        <v>161</v>
      </c>
      <c r="AQ16" s="62"/>
      <c r="AR16" s="62"/>
      <c r="AS16" s="64"/>
      <c r="AT16" s="54"/>
    </row>
    <row r="17" spans="1:46">
      <c r="A17" s="74" t="s">
        <v>0</v>
      </c>
      <c r="B17" s="140"/>
      <c r="C17" s="192" t="str">
        <f>IF(P16="","",P16)</f>
        <v>千葉県東金市西福俵69-4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2" t="str">
        <f>IF(AL15="","",AL15&amp;"-"&amp;AK16&amp;"-"&amp;AP16)</f>
        <v>090-1121-5994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4" t="s">
        <v>159</v>
      </c>
      <c r="D21" s="206"/>
      <c r="E21" s="206">
        <v>1121</v>
      </c>
      <c r="F21" s="206"/>
      <c r="G21" s="206">
        <v>5994</v>
      </c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2" t="s">
        <v>130</v>
      </c>
      <c r="B23" s="138" t="s">
        <v>86</v>
      </c>
      <c r="C23" s="193" t="s">
        <v>105</v>
      </c>
      <c r="D23" s="194"/>
      <c r="E23" s="195" t="s">
        <v>106</v>
      </c>
      <c r="F23" s="196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3"/>
      <c r="B24" s="140"/>
      <c r="C24" s="182" t="s">
        <v>103</v>
      </c>
      <c r="D24" s="183"/>
      <c r="E24" s="184" t="s">
        <v>104</v>
      </c>
      <c r="F24" s="185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97" t="s">
        <v>223</v>
      </c>
      <c r="C25" s="109" t="s">
        <v>145</v>
      </c>
      <c r="D25" s="110"/>
      <c r="E25" s="110" t="s">
        <v>171</v>
      </c>
      <c r="F25" s="111"/>
      <c r="G25" s="97">
        <v>6</v>
      </c>
      <c r="H25" s="98"/>
      <c r="I25" s="97" t="s">
        <v>172</v>
      </c>
      <c r="J25" s="101"/>
      <c r="K25" s="101"/>
      <c r="L25" s="98"/>
      <c r="M25" s="97">
        <v>520837131</v>
      </c>
      <c r="N25" s="101"/>
      <c r="O25" s="98"/>
      <c r="P25" s="97">
        <v>150</v>
      </c>
      <c r="Q25" s="101"/>
      <c r="R25" s="101"/>
      <c r="S25" s="101"/>
      <c r="T25" s="103"/>
      <c r="U25" s="1"/>
      <c r="V25" s="1"/>
      <c r="W25" s="1"/>
      <c r="X25" s="1"/>
      <c r="Y25" s="208">
        <v>13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173</v>
      </c>
      <c r="D26" s="113"/>
      <c r="E26" s="113" t="s">
        <v>174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175</v>
      </c>
      <c r="D27" s="110"/>
      <c r="E27" s="110" t="s">
        <v>176</v>
      </c>
      <c r="F27" s="111"/>
      <c r="G27" s="97">
        <v>6</v>
      </c>
      <c r="H27" s="98"/>
      <c r="I27" s="97" t="s">
        <v>177</v>
      </c>
      <c r="J27" s="101"/>
      <c r="K27" s="101"/>
      <c r="L27" s="98"/>
      <c r="M27" s="97">
        <v>522774625</v>
      </c>
      <c r="N27" s="101"/>
      <c r="O27" s="98"/>
      <c r="P27" s="97">
        <v>158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178</v>
      </c>
      <c r="D28" s="113"/>
      <c r="E28" s="113" t="s">
        <v>179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180</v>
      </c>
      <c r="D29" s="110"/>
      <c r="E29" s="110" t="s">
        <v>181</v>
      </c>
      <c r="F29" s="111"/>
      <c r="G29" s="97">
        <v>6</v>
      </c>
      <c r="H29" s="98"/>
      <c r="I29" s="97" t="s">
        <v>182</v>
      </c>
      <c r="J29" s="101"/>
      <c r="K29" s="101"/>
      <c r="L29" s="98"/>
      <c r="M29" s="97">
        <v>522690611</v>
      </c>
      <c r="N29" s="101"/>
      <c r="O29" s="98"/>
      <c r="P29" s="97">
        <v>155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183</v>
      </c>
      <c r="D30" s="113"/>
      <c r="E30" s="113" t="s">
        <v>184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185</v>
      </c>
      <c r="D31" s="110"/>
      <c r="E31" s="110" t="s">
        <v>186</v>
      </c>
      <c r="F31" s="111"/>
      <c r="G31" s="97">
        <v>6</v>
      </c>
      <c r="H31" s="98"/>
      <c r="I31" s="97" t="s">
        <v>187</v>
      </c>
      <c r="J31" s="101"/>
      <c r="K31" s="101"/>
      <c r="L31" s="98"/>
      <c r="M31" s="97">
        <v>522690604</v>
      </c>
      <c r="N31" s="101"/>
      <c r="O31" s="98"/>
      <c r="P31" s="97">
        <v>147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188</v>
      </c>
      <c r="D32" s="113"/>
      <c r="E32" s="113" t="s">
        <v>189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190</v>
      </c>
      <c r="D33" s="110"/>
      <c r="E33" s="110" t="s">
        <v>191</v>
      </c>
      <c r="F33" s="111"/>
      <c r="G33" s="97">
        <v>6</v>
      </c>
      <c r="H33" s="98"/>
      <c r="I33" s="97" t="s">
        <v>172</v>
      </c>
      <c r="J33" s="101"/>
      <c r="K33" s="101"/>
      <c r="L33" s="98"/>
      <c r="M33" s="97">
        <v>524054053</v>
      </c>
      <c r="N33" s="101"/>
      <c r="O33" s="98"/>
      <c r="P33" s="97">
        <v>151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192</v>
      </c>
      <c r="D34" s="113"/>
      <c r="E34" s="113" t="s">
        <v>193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194</v>
      </c>
      <c r="D35" s="110"/>
      <c r="E35" s="110" t="s">
        <v>195</v>
      </c>
      <c r="F35" s="111"/>
      <c r="G35" s="97">
        <v>6</v>
      </c>
      <c r="H35" s="98"/>
      <c r="I35" s="97" t="s">
        <v>187</v>
      </c>
      <c r="J35" s="101"/>
      <c r="K35" s="101"/>
      <c r="L35" s="98"/>
      <c r="M35" s="97">
        <v>523974567</v>
      </c>
      <c r="N35" s="101"/>
      <c r="O35" s="98"/>
      <c r="P35" s="97">
        <v>146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196</v>
      </c>
      <c r="D36" s="113"/>
      <c r="E36" s="113" t="s">
        <v>197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149</v>
      </c>
      <c r="D37" s="110"/>
      <c r="E37" s="110" t="s">
        <v>198</v>
      </c>
      <c r="F37" s="111"/>
      <c r="G37" s="97">
        <v>5</v>
      </c>
      <c r="H37" s="98"/>
      <c r="I37" s="97" t="s">
        <v>199</v>
      </c>
      <c r="J37" s="101"/>
      <c r="K37" s="101"/>
      <c r="L37" s="98"/>
      <c r="M37" s="97">
        <v>521634395</v>
      </c>
      <c r="N37" s="101"/>
      <c r="O37" s="98"/>
      <c r="P37" s="97">
        <v>133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151</v>
      </c>
      <c r="D38" s="113"/>
      <c r="E38" s="113" t="s">
        <v>200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194</v>
      </c>
      <c r="D39" s="110"/>
      <c r="E39" s="110" t="s">
        <v>201</v>
      </c>
      <c r="F39" s="111"/>
      <c r="G39" s="97">
        <v>5</v>
      </c>
      <c r="H39" s="98"/>
      <c r="I39" s="97" t="s">
        <v>202</v>
      </c>
      <c r="J39" s="101"/>
      <c r="K39" s="101"/>
      <c r="L39" s="98"/>
      <c r="M39" s="97">
        <v>522918197</v>
      </c>
      <c r="N39" s="101"/>
      <c r="O39" s="98"/>
      <c r="P39" s="97">
        <v>151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203</v>
      </c>
      <c r="D40" s="113"/>
      <c r="E40" s="113" t="s">
        <v>204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205</v>
      </c>
      <c r="D41" s="110"/>
      <c r="E41" s="110" t="s">
        <v>206</v>
      </c>
      <c r="F41" s="111"/>
      <c r="G41" s="97">
        <v>5</v>
      </c>
      <c r="H41" s="98"/>
      <c r="I41" s="97" t="s">
        <v>199</v>
      </c>
      <c r="J41" s="101"/>
      <c r="K41" s="101"/>
      <c r="L41" s="98"/>
      <c r="M41" s="97">
        <v>523865926</v>
      </c>
      <c r="N41" s="101"/>
      <c r="O41" s="98"/>
      <c r="P41" s="97">
        <v>139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 t="s">
        <v>207</v>
      </c>
      <c r="D42" s="113"/>
      <c r="E42" s="113" t="s">
        <v>208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209</v>
      </c>
      <c r="D43" s="110"/>
      <c r="E43" s="110" t="s">
        <v>210</v>
      </c>
      <c r="F43" s="111"/>
      <c r="G43" s="97">
        <v>5</v>
      </c>
      <c r="H43" s="98"/>
      <c r="I43" s="97" t="s">
        <v>211</v>
      </c>
      <c r="J43" s="101"/>
      <c r="K43" s="101"/>
      <c r="L43" s="98"/>
      <c r="M43" s="97">
        <v>523865919</v>
      </c>
      <c r="N43" s="101"/>
      <c r="O43" s="98"/>
      <c r="P43" s="97">
        <v>138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 t="s">
        <v>212</v>
      </c>
      <c r="D44" s="113"/>
      <c r="E44" s="113" t="s">
        <v>213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214</v>
      </c>
      <c r="D45" s="110"/>
      <c r="E45" s="110" t="s">
        <v>215</v>
      </c>
      <c r="F45" s="111"/>
      <c r="G45" s="97">
        <v>3</v>
      </c>
      <c r="H45" s="98"/>
      <c r="I45" s="97" t="s">
        <v>172</v>
      </c>
      <c r="J45" s="101"/>
      <c r="K45" s="101"/>
      <c r="L45" s="98"/>
      <c r="M45" s="97">
        <v>522690628</v>
      </c>
      <c r="N45" s="101"/>
      <c r="O45" s="98"/>
      <c r="P45" s="97">
        <v>136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 t="s">
        <v>216</v>
      </c>
      <c r="D46" s="113"/>
      <c r="E46" s="113" t="s">
        <v>217</v>
      </c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09" t="s">
        <v>218</v>
      </c>
      <c r="D47" s="110"/>
      <c r="E47" s="110" t="s">
        <v>219</v>
      </c>
      <c r="F47" s="111"/>
      <c r="G47" s="97">
        <v>3</v>
      </c>
      <c r="H47" s="98"/>
      <c r="I47" s="97" t="s">
        <v>220</v>
      </c>
      <c r="J47" s="101"/>
      <c r="K47" s="101"/>
      <c r="L47" s="98"/>
      <c r="M47" s="97">
        <v>523237730</v>
      </c>
      <c r="N47" s="101"/>
      <c r="O47" s="98"/>
      <c r="P47" s="97">
        <v>133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 t="s">
        <v>221</v>
      </c>
      <c r="D48" s="190"/>
      <c r="E48" s="190" t="s">
        <v>222</v>
      </c>
      <c r="F48" s="191"/>
      <c r="G48" s="172"/>
      <c r="H48" s="186"/>
      <c r="I48" s="172"/>
      <c r="J48" s="129"/>
      <c r="K48" s="129"/>
      <c r="L48" s="186"/>
      <c r="M48" s="172"/>
      <c r="N48" s="129"/>
      <c r="O48" s="186"/>
      <c r="P48" s="172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6" t="s">
        <v>102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224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56">
        <f>LEN(A55)</f>
        <v>39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4" workbookViewId="0">
      <selection activeCell="C25" sqref="C2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女子</v>
      </c>
      <c r="I5" s="9">
        <f>入力!Y25</f>
        <v>13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真紀</v>
      </c>
      <c r="E17" s="13" t="str">
        <f>IF(入力!C9="","",入力!C9)</f>
        <v>アンザイ</v>
      </c>
      <c r="F17" s="13" t="str">
        <f>IF(入力!E9="","",入力!E9)</f>
        <v>マキ</v>
      </c>
      <c r="G17" s="13">
        <f>IF(入力!G9="","",入力!G9)</f>
        <v>520837049</v>
      </c>
      <c r="H17" s="13" t="str">
        <f>IF(入力!J9="","",入力!J9)</f>
        <v/>
      </c>
      <c r="I17" s="13" t="str">
        <f>IF(入力!M9="","",入力!M9)</f>
        <v>0463348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千葉県東金市日吉台1-8-6</v>
      </c>
      <c r="U17" s="13" t="str">
        <f>IF(入力!AL9="","",入力!AL9)</f>
        <v>080</v>
      </c>
      <c r="V17" s="13" t="str">
        <f>IF(入力!AK10="","",入力!AK10)</f>
        <v>7225</v>
      </c>
      <c r="W17" s="13" t="str">
        <f>IF(入力!AP10="","",入力!AP10)</f>
        <v>3503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浪川</v>
      </c>
      <c r="D20" s="13" t="str">
        <f>IF(入力!E12="","",入力!E12)</f>
        <v>真弓</v>
      </c>
      <c r="E20" s="13" t="str">
        <f>IF(入力!C11="","",入力!C11)</f>
        <v>ナミカワ</v>
      </c>
      <c r="F20" s="13" t="str">
        <f>IF(入力!E11="","",入力!E11)</f>
        <v>マユミ</v>
      </c>
      <c r="G20" s="13">
        <f>IF(入力!G11="","",入力!G11)</f>
        <v>522774618</v>
      </c>
      <c r="H20" s="13" t="str">
        <f>IF(入力!J11="","",入力!J11)</f>
        <v/>
      </c>
      <c r="I20" s="13" t="str">
        <f>IF(入力!M11="","",入力!M11)</f>
        <v>0491616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0823</v>
      </c>
      <c r="T20" s="13" t="str">
        <f>IF(入力!P12="","",入力!P12)</f>
        <v>千葉県東金市山田1213-3</v>
      </c>
      <c r="U20" s="13" t="str">
        <f>IF(入力!AL11="","",入力!AL11)</f>
        <v>080</v>
      </c>
      <c r="V20" s="13" t="str">
        <f>IF(入力!AK12="","",入力!AK12)</f>
        <v>1052</v>
      </c>
      <c r="W20" s="13" t="str">
        <f>IF(入力!AP12="","",入力!AP12)</f>
        <v>7814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090</v>
      </c>
      <c r="V22" s="13" t="str">
        <f>IF(入力!AK16="","",入力!AK16)</f>
        <v>1121</v>
      </c>
      <c r="W22" s="13" t="str">
        <f>IF(入力!AP16="","",入力!AP16)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椎名</v>
      </c>
      <c r="D23" s="13" t="str">
        <f>IF(入力!$E$14="","",入力!$E$14)</f>
        <v>里英子</v>
      </c>
      <c r="E23" s="13" t="str">
        <f>IF(入力!$C$13="","",入力!$C$13)</f>
        <v>シイナ</v>
      </c>
      <c r="F23" s="13" t="str">
        <f>IF(入力!$E$13="","",入力!$E$13)</f>
        <v>リエコ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浪川</v>
      </c>
      <c r="D24" s="51" t="str">
        <f>VLOOKUP($B$51,$A$53:$F$352,4)</f>
        <v>紗希</v>
      </c>
      <c r="E24" s="51" t="str">
        <f>VLOOKUP($B$51,$A$53:$F$352,5)</f>
        <v>ナミカワ</v>
      </c>
      <c r="F24" s="51" t="str">
        <f>VLOOKUP($B$51,$A$53:$F$352,6)</f>
        <v>サキ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浪川</v>
      </c>
      <c r="D53" s="13" t="str">
        <f>IF(入力!E26="","",入力!E26)</f>
        <v>紗希</v>
      </c>
      <c r="E53" s="13" t="str">
        <f>IF(入力!C25="","",入力!C25)</f>
        <v>ナミカワ</v>
      </c>
      <c r="F53" s="13" t="str">
        <f>IF(入力!E25="","",入力!E25)</f>
        <v>サキ</v>
      </c>
      <c r="G53" s="13">
        <f>IF(入力!M25="","",入力!M25)</f>
        <v>520837131</v>
      </c>
      <c r="H53" s="13" t="str">
        <f>IF(入力!I25="","",入力!I25)</f>
        <v>東金市立城西小学校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垣花</v>
      </c>
      <c r="D54" s="13" t="str">
        <f>IF(入力!E28="","",入力!E28)</f>
        <v>柚羽</v>
      </c>
      <c r="E54" s="13" t="str">
        <f>IF(入力!C27="","",入力!C27)</f>
        <v>カキハナ</v>
      </c>
      <c r="F54" s="13" t="str">
        <f>IF(入力!E27="","",入力!E27)</f>
        <v>ユズハ</v>
      </c>
      <c r="G54" s="13">
        <f>IF(入力!M27="","",入力!M27)</f>
        <v>522774625</v>
      </c>
      <c r="H54" s="13" t="str">
        <f>IF(入力!I27="","",入力!I27)</f>
        <v>八街市立八街東小学校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山田</v>
      </c>
      <c r="D55" s="13" t="str">
        <f>IF(入力!E30="","",入力!E30)</f>
        <v>芽依</v>
      </c>
      <c r="E55" s="13" t="str">
        <f>IF(入力!C29="","",入力!C29)</f>
        <v>ヤマダ</v>
      </c>
      <c r="F55" s="13" t="str">
        <f>IF(入力!E29="","",入力!E29)</f>
        <v>メイ</v>
      </c>
      <c r="G55" s="13">
        <f>IF(入力!M29="","",入力!M29)</f>
        <v>522690611</v>
      </c>
      <c r="H55" s="13" t="str">
        <f>IF(入力!I29="","",入力!I29)</f>
        <v>東金市立東小学校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</v>
      </c>
      <c r="D56" s="13" t="str">
        <f>IF(入力!E32="","",入力!E32)</f>
        <v>楓菜</v>
      </c>
      <c r="E56" s="13" t="str">
        <f>IF(入力!C31="","",入力!C31)</f>
        <v>モリ</v>
      </c>
      <c r="F56" s="13" t="str">
        <f>IF(入力!E31="","",入力!E31)</f>
        <v>フウナ</v>
      </c>
      <c r="G56" s="13">
        <f>IF(入力!M31="","",入力!M31)</f>
        <v>522690604</v>
      </c>
      <c r="H56" s="13" t="str">
        <f>IF(入力!I31="","",入力!I31)</f>
        <v>東金市立豊成小学校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中島</v>
      </c>
      <c r="D57" s="13" t="str">
        <f>IF(入力!E34="","",入力!E34)</f>
        <v>さおり</v>
      </c>
      <c r="E57" s="13" t="str">
        <f>IF(入力!C33="","",入力!C33)</f>
        <v>ナカジマ</v>
      </c>
      <c r="F57" s="13" t="str">
        <f>IF(入力!E33="","",入力!E33)</f>
        <v>サオリ</v>
      </c>
      <c r="G57" s="13">
        <f>IF(入力!M33="","",入力!M33)</f>
        <v>524054053</v>
      </c>
      <c r="H57" s="13" t="str">
        <f>IF(入力!I33="","",入力!I33)</f>
        <v>東金市立城西小学校</v>
      </c>
      <c r="I57" s="13">
        <f>IF(入力!G33="","",入力!G33)</f>
        <v>6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石田</v>
      </c>
      <c r="D58" s="13" t="str">
        <f>IF(入力!E36="","",入力!E36)</f>
        <v>麻衣</v>
      </c>
      <c r="E58" s="13" t="str">
        <f>IF(入力!C35="","",入力!C35)</f>
        <v>イシダ</v>
      </c>
      <c r="F58" s="13" t="str">
        <f>IF(入力!E35="","",入力!E35)</f>
        <v>マイ</v>
      </c>
      <c r="G58" s="13">
        <f>IF(入力!M35="","",入力!M35)</f>
        <v>523974567</v>
      </c>
      <c r="H58" s="13" t="str">
        <f>IF(入力!I35="","",入力!I35)</f>
        <v>東金市立豊成小学校</v>
      </c>
      <c r="I58" s="13">
        <f>IF(入力!G35="","",入力!G35)</f>
        <v>6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椎名</v>
      </c>
      <c r="D59" s="13" t="str">
        <f>IF(入力!E38="","",入力!E38)</f>
        <v>栞</v>
      </c>
      <c r="E59" s="13" t="str">
        <f>IF(入力!C37="","",入力!C37)</f>
        <v>シイナ</v>
      </c>
      <c r="F59" s="13" t="str">
        <f>IF(入力!E37="","",入力!E37)</f>
        <v>シオリ</v>
      </c>
      <c r="G59" s="13">
        <f>IF(入力!M37="","",入力!M37)</f>
        <v>521634395</v>
      </c>
      <c r="H59" s="13" t="str">
        <f>IF(入力!I37="","",入力!I37)</f>
        <v>大網白里市立大網小学校</v>
      </c>
      <c r="I59" s="13">
        <f>IF(入力!G37="","",入力!G37)</f>
        <v>5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璃々菜</v>
      </c>
      <c r="E60" s="13" t="str">
        <f>IF(入力!C39="","",入力!C39)</f>
        <v>イシダ</v>
      </c>
      <c r="F60" s="13" t="str">
        <f>IF(入力!E39="","",入力!E39)</f>
        <v>リリナ</v>
      </c>
      <c r="G60" s="13">
        <f>IF(入力!M39="","",入力!M39)</f>
        <v>522918197</v>
      </c>
      <c r="H60" s="13" t="str">
        <f>IF(入力!I39="","",入力!I39)</f>
        <v>大網白里市立大網東小学校</v>
      </c>
      <c r="I60" s="13">
        <f>IF(入力!G39="","",入力!G39)</f>
        <v>5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瑠</v>
      </c>
      <c r="E61" s="13" t="str">
        <f>IF(入力!C41="","",入力!C41)</f>
        <v>スズキ</v>
      </c>
      <c r="F61" s="13" t="str">
        <f>IF(入力!E41="","",入力!E41)</f>
        <v>ルイ</v>
      </c>
      <c r="G61" s="13">
        <f>IF(入力!M41="","",入力!M41)</f>
        <v>523865926</v>
      </c>
      <c r="H61" s="13" t="str">
        <f>IF(入力!I41="","",入力!I41)</f>
        <v>大網白里市立大網小学校</v>
      </c>
      <c r="I61" s="13">
        <f>IF(入力!G41="","",入力!G41)</f>
        <v>5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新沼</v>
      </c>
      <c r="D62" s="13" t="str">
        <f>IF(入力!E44="","",入力!E44)</f>
        <v>美月</v>
      </c>
      <c r="E62" s="13" t="str">
        <f>IF(入力!C43="","",入力!C43)</f>
        <v>ニイヌマ</v>
      </c>
      <c r="F62" s="13" t="str">
        <f>IF(入力!E43="","",入力!E43)</f>
        <v>ミズキ</v>
      </c>
      <c r="G62" s="13">
        <f>IF(入力!M43="","",入力!M43)</f>
        <v>523865919</v>
      </c>
      <c r="H62" s="13" t="str">
        <f>IF(入力!I43="","",入力!I43)</f>
        <v>山武市立睦沢小学校</v>
      </c>
      <c r="I62" s="13">
        <f>IF(入力!G43="","",入力!G43)</f>
        <v>5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見越</v>
      </c>
      <c r="D63" s="13" t="str">
        <f>IF(入力!E46="","",入力!E46)</f>
        <v>瑠莉香</v>
      </c>
      <c r="E63" s="13" t="str">
        <f>IF(入力!C45="","",入力!C45)</f>
        <v>ミコシ</v>
      </c>
      <c r="F63" s="13" t="str">
        <f>IF(入力!E45="","",入力!E45)</f>
        <v>ルリカ</v>
      </c>
      <c r="G63" s="13">
        <f>IF(入力!M45="","",入力!M45)</f>
        <v>522690628</v>
      </c>
      <c r="H63" s="13" t="str">
        <f>IF(入力!I45="","",入力!I45)</f>
        <v>東金市立城西小学校</v>
      </c>
      <c r="I63" s="13">
        <f>IF(入力!G45="","",入力!G45)</f>
        <v>3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齋藤</v>
      </c>
      <c r="D64" s="13" t="str">
        <f>IF(入力!E48="","",入力!E48)</f>
        <v>純奈</v>
      </c>
      <c r="E64" s="13" t="str">
        <f>IF(入力!C47="","",入力!C47)</f>
        <v>サイトウ</v>
      </c>
      <c r="F64" s="13" t="str">
        <f>IF(入力!E47="","",入力!E47)</f>
        <v>ジュンナ</v>
      </c>
      <c r="G64" s="13">
        <f>IF(入力!M47="","",入力!M47)</f>
        <v>523237730</v>
      </c>
      <c r="H64" s="13" t="str">
        <f>IF(入力!I47="","",入力!I47)</f>
        <v>山武市立鳴浜小学校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株式会社 小林工業</cp:lastModifiedBy>
  <cp:lastPrinted>2016-05-09T15:17:35Z</cp:lastPrinted>
  <dcterms:created xsi:type="dcterms:W3CDTF">2014-04-05T09:56:00Z</dcterms:created>
  <dcterms:modified xsi:type="dcterms:W3CDTF">2024-05-15T11:19:47Z</dcterms:modified>
</cp:coreProperties>
</file>