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ownloads\関東大会女子A参加申込\"/>
    </mc:Choice>
  </mc:AlternateContent>
  <xr:revisionPtr revIDLastSave="0" documentId="13_ncr:1_{C777E18E-3801-4C7C-AA84-4BD9FE73713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7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<sst xmlns="http://schemas.openxmlformats.org/spreadsheetml/2006/main" count="281" uniqueCount="221">
  <si>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</si>
  <si>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</si>
  <si>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</si>
  <si>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</si>
  <si>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</si>
  <si>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</si>
  <si>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</si>
  <si>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</si>
  <si>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</si>
  <si>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</si>
  <si>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</si>
  <si>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</si>
  <si>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</si>
  <si>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</si>
  <si>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</si>
  <si>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</si>
  <si>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</si>
  <si>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</si>
  <si>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</si>
  <si>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</si>
  <si>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</si>
  <si>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</si>
  <si>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</si>
  <si>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</si>
  <si>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</si>
  <si>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</si>
  <si>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</si>
  <si>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</si>
  <si>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</si>
  <si>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</si>
  <si>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</si>
  <si>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</si>
  <si>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</si>
  <si>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</si>
  <si>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</si>
  <si>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</si>
  <si>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</si>
  <si>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</si>
  <si>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</si>
  <si>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</si>
  <si>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</si>
  <si>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</si>
  <si>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</si>
  <si>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</si>
  <si>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</si>
  <si>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</si>
  <si>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</si>
  <si>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</si>
  <si>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</si>
  <si>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</si>
  <si>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</si>
  <si>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</si>
  <si>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</si>
  <si>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</si>
  <si>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</si>
  <si>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</si>
  <si>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</si>
  <si>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</si>
  <si>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</si>
  <si>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</si>
  <si>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</si>
  <si>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</si>
  <si>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</si>
  <si>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</si>
  <si>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</si>
  <si>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</si>
  <si>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</si>
  <si>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</si>
  <si>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</si>
  <si>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</si>
  <si>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</si>
  <si>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</si>
  <si>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</si>
  <si>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</si>
  <si>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</si>
  <si>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</si>
  <si>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</si>
  <si>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</si>
  <si>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</si>
  <si>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</si>
  <si>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</si>
  <si>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</si>
  <si>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</si>
  <si>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</si>
  <si>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</si>
  <si>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</si>
  <si>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</si>
  <si>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</si>
  <si>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</si>
  <si>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</si>
  <si>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</si>
  <si>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</si>
  <si>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</si>
  <si>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</si>
  <si>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</si>
  <si>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</si>
  <si>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</si>
  <si>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</si>
  <si>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</si>
  <si>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</si>
  <si>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</si>
  <si>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</si>
  <si>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</si>
  <si>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</si>
  <si>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</si>
  <si>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</si>
  <si>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</si>
  <si>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</si>
  <si>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</si>
  <si>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</si>
  <si>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</si>
  <si>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</si>
  <si>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</si>
  <si>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</si>
  <si>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</si>
  <si>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</si>
  <si>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</si>
  <si>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</si>
  <si>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</si>
  <si>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</si>
  <si>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</si>
  <si>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</si>
  <si>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</si>
  <si>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</si>
  <si>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</si>
  <si>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</si>
  <si>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</si>
  <si>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</si>
  <si>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</si>
  <si>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</si>
  <si>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</si>
  <si>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ジョウサイジュニアバレーボールクラブ</t>
    <phoneticPr fontId="2"/>
  </si>
  <si>
    <t>城西ジュニアバレーボールクラブ</t>
    <phoneticPr fontId="2"/>
  </si>
  <si>
    <t>東金市</t>
    <rPh sb="0" eb="3">
      <t>トウガネシ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</si>
  <si>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東日本東金</t>
    </r>
    <rPh sb="2" eb="5">
      <t>ヒガシニホン</t>
    </rPh>
    <rPh sb="5" eb="7">
      <t>トウガネ</t>
    </rPh>
    <phoneticPr fontId="2"/>
  </si>
  <si>
    <t>福俵</t>
    <rPh sb="0" eb="2">
      <t>フクタワラ</t>
    </rPh>
    <phoneticPr fontId="2"/>
  </si>
  <si>
    <t>金親</t>
    <phoneticPr fontId="2"/>
  </si>
  <si>
    <t>奉子</t>
    <phoneticPr fontId="2"/>
  </si>
  <si>
    <t>カネオヤ</t>
    <phoneticPr fontId="2"/>
  </si>
  <si>
    <t>トモコ</t>
    <phoneticPr fontId="2"/>
  </si>
  <si>
    <t>0531466</t>
    <phoneticPr fontId="2"/>
  </si>
  <si>
    <t>289</t>
    <phoneticPr fontId="2"/>
  </si>
  <si>
    <t>1115</t>
    <phoneticPr fontId="2"/>
  </si>
  <si>
    <t>080</t>
    <phoneticPr fontId="2"/>
  </si>
  <si>
    <t>千葉県八街市ほ171-18</t>
    <rPh sb="0" eb="3">
      <t>チバケン</t>
    </rPh>
    <rPh sb="3" eb="6">
      <t>ヤチマタシ</t>
    </rPh>
    <phoneticPr fontId="2"/>
  </si>
  <si>
    <t>5448</t>
    <phoneticPr fontId="2"/>
  </si>
  <si>
    <t>2457</t>
    <phoneticPr fontId="2"/>
  </si>
  <si>
    <t>山田</t>
    <rPh sb="0" eb="2">
      <t>ヤマダ</t>
    </rPh>
    <phoneticPr fontId="2"/>
  </si>
  <si>
    <t>由香</t>
    <rPh sb="0" eb="2">
      <t>ユカ</t>
    </rPh>
    <phoneticPr fontId="2"/>
  </si>
  <si>
    <t>ヤマダ</t>
    <phoneticPr fontId="2"/>
  </si>
  <si>
    <t>ユカ</t>
    <phoneticPr fontId="2"/>
  </si>
  <si>
    <t>224CS37233
225CS03538</t>
    <phoneticPr fontId="2"/>
  </si>
  <si>
    <t>0641771</t>
    <phoneticPr fontId="2"/>
  </si>
  <si>
    <t>283</t>
    <phoneticPr fontId="2"/>
  </si>
  <si>
    <t>0005</t>
    <phoneticPr fontId="2"/>
  </si>
  <si>
    <t>千葉県東金市田間3-37</t>
    <rPh sb="0" eb="3">
      <t>チバケン</t>
    </rPh>
    <phoneticPr fontId="2"/>
  </si>
  <si>
    <t>中島</t>
    <rPh sb="0" eb="2">
      <t>ナカジマ</t>
    </rPh>
    <phoneticPr fontId="2"/>
  </si>
  <si>
    <t>ゆかり</t>
    <phoneticPr fontId="2"/>
  </si>
  <si>
    <t>ナカジマ</t>
    <phoneticPr fontId="2"/>
  </si>
  <si>
    <t>ユカリ</t>
    <phoneticPr fontId="2"/>
  </si>
  <si>
    <t>224CS37232
225CS03608</t>
    <phoneticPr fontId="2"/>
  </si>
  <si>
    <t>0641774</t>
    <phoneticPr fontId="2"/>
  </si>
  <si>
    <t>0811</t>
    <phoneticPr fontId="2"/>
  </si>
  <si>
    <t>千葉県東金市台方1431ｺﾝﾌｫｰﾙｵｷ106</t>
    <rPh sb="0" eb="3">
      <t>チバケン</t>
    </rPh>
    <phoneticPr fontId="2"/>
  </si>
  <si>
    <t>5405</t>
    <phoneticPr fontId="2"/>
  </si>
  <si>
    <t>0819</t>
    <phoneticPr fontId="2"/>
  </si>
  <si>
    <t>090</t>
    <phoneticPr fontId="2"/>
  </si>
  <si>
    <t>7808</t>
    <phoneticPr fontId="2"/>
  </si>
  <si>
    <t>5597</t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</si>
  <si>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</si>
  <si>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</si>
  <si>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</si>
  <si>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1">
      <t>タケ</t>
    </rPh>
    <rPh sb="1" eb="2">
      <t>ヤ</t>
    </rPh>
    <phoneticPr fontId="2"/>
  </si>
  <si>
    <t>0816</t>
    <phoneticPr fontId="2"/>
  </si>
  <si>
    <t>千葉県東金市西福俵69-4</t>
    <phoneticPr fontId="2"/>
  </si>
  <si>
    <t>1121</t>
    <phoneticPr fontId="2"/>
  </si>
  <si>
    <t>5994</t>
    <phoneticPr fontId="2"/>
  </si>
  <si>
    <t>①</t>
    <phoneticPr fontId="2"/>
  </si>
  <si>
    <t>鈴木</t>
    <rPh sb="0" eb="2">
      <t>スズキ</t>
    </rPh>
    <phoneticPr fontId="2"/>
  </si>
  <si>
    <t>スズキ</t>
    <phoneticPr fontId="2"/>
  </si>
  <si>
    <t>ナギサ</t>
    <phoneticPr fontId="2"/>
  </si>
  <si>
    <t>渚</t>
    <rPh sb="0" eb="1">
      <t>ナギサ</t>
    </rPh>
    <phoneticPr fontId="2"/>
  </si>
  <si>
    <t>ひかり</t>
    <phoneticPr fontId="2"/>
  </si>
  <si>
    <t>みのり</t>
    <phoneticPr fontId="2"/>
  </si>
  <si>
    <t>美桜</t>
    <rPh sb="0" eb="1">
      <t>ウツク</t>
    </rPh>
    <rPh sb="1" eb="2">
      <t>サクラ</t>
    </rPh>
    <phoneticPr fontId="2"/>
  </si>
  <si>
    <t>ミオ</t>
    <phoneticPr fontId="2"/>
  </si>
  <si>
    <t>越智</t>
    <phoneticPr fontId="2"/>
  </si>
  <si>
    <t>幸奈</t>
    <rPh sb="0" eb="1">
      <t>サチ</t>
    </rPh>
    <rPh sb="1" eb="2">
      <t>ナ</t>
    </rPh>
    <phoneticPr fontId="2"/>
  </si>
  <si>
    <t>オチ</t>
    <phoneticPr fontId="2"/>
  </si>
  <si>
    <t>ユキナ</t>
    <phoneticPr fontId="2"/>
  </si>
  <si>
    <t>東金市立東小学校</t>
    <rPh sb="0" eb="2">
      <t>トウガネ</t>
    </rPh>
    <rPh sb="2" eb="4">
      <t>シリツ</t>
    </rPh>
    <rPh sb="4" eb="8">
      <t>ヒガシショウガッコウ</t>
    </rPh>
    <phoneticPr fontId="2"/>
  </si>
  <si>
    <t>大杉</t>
    <phoneticPr fontId="2"/>
  </si>
  <si>
    <t>明日香</t>
    <phoneticPr fontId="2"/>
  </si>
  <si>
    <t>オオスギ</t>
    <phoneticPr fontId="2"/>
  </si>
  <si>
    <t>アスカ</t>
    <phoneticPr fontId="2"/>
  </si>
  <si>
    <t>ヒカリ</t>
    <phoneticPr fontId="2"/>
  </si>
  <si>
    <t>布留川</t>
    <phoneticPr fontId="2"/>
  </si>
  <si>
    <t>ミノリ</t>
    <phoneticPr fontId="2"/>
  </si>
  <si>
    <t>フルカワ</t>
    <phoneticPr fontId="2"/>
  </si>
  <si>
    <t>韓</t>
    <phoneticPr fontId="2"/>
  </si>
  <si>
    <t>心晴</t>
    <phoneticPr fontId="2"/>
  </si>
  <si>
    <t>カン</t>
    <phoneticPr fontId="2"/>
  </si>
  <si>
    <t>コハル</t>
    <phoneticPr fontId="2"/>
  </si>
  <si>
    <t>見越</t>
    <phoneticPr fontId="2"/>
  </si>
  <si>
    <t>瑠莉香</t>
    <phoneticPr fontId="2"/>
  </si>
  <si>
    <t>ミコシ</t>
    <phoneticPr fontId="2"/>
  </si>
  <si>
    <t>ルリカ</t>
    <phoneticPr fontId="2"/>
  </si>
  <si>
    <t>石田</t>
    <phoneticPr fontId="2"/>
  </si>
  <si>
    <t>莉子</t>
    <phoneticPr fontId="2"/>
  </si>
  <si>
    <t>イシダ</t>
    <phoneticPr fontId="2"/>
  </si>
  <si>
    <t>リコ</t>
    <phoneticPr fontId="2"/>
  </si>
  <si>
    <t>長妻</t>
    <phoneticPr fontId="2"/>
  </si>
  <si>
    <t>果音</t>
    <phoneticPr fontId="2"/>
  </si>
  <si>
    <t>ナガツマ</t>
    <phoneticPr fontId="2"/>
  </si>
  <si>
    <t>カノン</t>
    <phoneticPr fontId="2"/>
  </si>
  <si>
    <t>千葉市立土気南小学校</t>
    <rPh sb="0" eb="7">
      <t>チバシリツトケミナミ</t>
    </rPh>
    <rPh sb="7" eb="10">
      <t>ショウガッコウ</t>
    </rPh>
    <phoneticPr fontId="2"/>
  </si>
  <si>
    <t>大網白里市立大網小学校</t>
    <rPh sb="0" eb="4">
      <t>オオアミシラサト</t>
    </rPh>
    <rPh sb="4" eb="6">
      <t>シリツ</t>
    </rPh>
    <rPh sb="6" eb="11">
      <t>オオアミショウガッコウ</t>
    </rPh>
    <phoneticPr fontId="2"/>
  </si>
  <si>
    <t>東金市立城西小学校</t>
    <rPh sb="0" eb="9">
      <t>トウガネシリツジョウサイショウガッコウ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</si>
  <si>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</si>
  <si>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東金市立鴇嶺小学校</t>
    <rPh sb="0" eb="4">
      <t>トウガネシリツ</t>
    </rPh>
    <rPh sb="7" eb="9">
      <t>ガッコウ</t>
    </rPh>
    <phoneticPr fontId="2"/>
  </si>
  <si>
    <t>私たちのチームは、どんな時も元気に声を出し、1本1本思いをこめてプレイできるチームです。仲間を信じてがんばります。</t>
    <rPh sb="0" eb="1">
      <t>ワタシ</t>
    </rPh>
    <rPh sb="12" eb="13">
      <t>トキ</t>
    </rPh>
    <rPh sb="14" eb="16">
      <t>ゲンキ</t>
    </rPh>
    <rPh sb="17" eb="18">
      <t>コエ</t>
    </rPh>
    <rPh sb="19" eb="20">
      <t>ダ</t>
    </rPh>
    <rPh sb="23" eb="24">
      <t>ホン</t>
    </rPh>
    <rPh sb="25" eb="26">
      <t>ホン</t>
    </rPh>
    <rPh sb="26" eb="27">
      <t>オモ</t>
    </rPh>
    <rPh sb="44" eb="46">
      <t>ナカマ</t>
    </rPh>
    <rPh sb="47" eb="48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</si>
</sst>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9"/>
      <color indexed="8"/>
      <name val="Calibri"/>
      <family val="3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11" fillId="0" borderId="1" xfId="1" applyNumberFormat="1" applyFont="1" applyBorder="1">
      <alignment vertical="center"/>
    </xf>
    <xf numFmtId="0" fontId="11" fillId="0" borderId="4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 shrinkToFit="1"/>
      <protection locked="0"/>
    </xf>
    <xf numFmtId="0" fontId="7" fillId="0" borderId="67" xfId="0" applyFont="1" applyBorder="1" applyAlignment="1" applyProtection="1">
      <alignment horizontal="center" vertical="center" shrinkToFit="1"/>
      <protection locked="0"/>
    </xf>
    <xf numFmtId="0" fontId="7" fillId="0" borderId="65" xfId="0" applyFont="1" applyBorder="1" applyAlignment="1" applyProtection="1">
      <alignment horizontal="center" vertical="center" shrinkToFit="1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1" applyNumberFormat="1" applyFont="1" applyBorder="1" applyAlignment="1" applyProtection="1">
      <alignment horizontal="right" vertical="center"/>
      <protection locked="0"/>
    </xf>
    <xf numFmtId="49" fontId="11" fillId="0" borderId="1" xfId="1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5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1" applyNumberFormat="1" applyFont="1" applyBorder="1" applyAlignment="1" applyProtection="1">
      <alignment horizontal="center" vertical="center"/>
      <protection locked="0"/>
    </xf>
    <xf numFmtId="49" fontId="11" fillId="0" borderId="1" xfId="1" applyNumberFormat="1" applyFont="1" applyBorder="1" applyAlignment="1" applyProtection="1">
      <alignment horizontal="center" vertical="center"/>
      <protection locked="0"/>
    </xf>
    <xf numFmtId="0" fontId="24" fillId="0" borderId="23" xfId="1" applyFont="1" applyBorder="1" applyAlignment="1" applyProtection="1">
      <alignment horizontal="center" vertical="center"/>
      <protection locked="0"/>
    </xf>
    <xf numFmtId="0" fontId="12" fillId="0" borderId="6" xfId="1" applyFont="1" applyBorder="1" applyAlignment="1" applyProtection="1">
      <alignment horizontal="center" vertical="center"/>
      <protection locked="0"/>
    </xf>
    <xf numFmtId="0" fontId="12" fillId="0" borderId="24" xfId="1" applyFont="1" applyBorder="1" applyAlignment="1" applyProtection="1">
      <alignment horizontal="center" vertical="center"/>
      <protection locked="0"/>
    </xf>
    <xf numFmtId="49" fontId="22" fillId="0" borderId="23" xfId="1" applyNumberFormat="1" applyFont="1" applyBorder="1" applyAlignment="1" applyProtection="1">
      <alignment horizontal="center" vertical="center"/>
      <protection locked="0"/>
    </xf>
    <xf numFmtId="49" fontId="11" fillId="0" borderId="6" xfId="1" applyNumberFormat="1" applyFont="1" applyBorder="1" applyAlignment="1" applyProtection="1">
      <alignment horizontal="center" vertical="center"/>
      <protection locked="0"/>
    </xf>
    <xf numFmtId="49" fontId="22" fillId="0" borderId="6" xfId="1" applyNumberFormat="1" applyFont="1" applyBorder="1" applyAlignment="1" applyProtection="1">
      <alignment horizontal="center" vertical="center"/>
      <protection locked="0"/>
    </xf>
    <xf numFmtId="49" fontId="11" fillId="0" borderId="24" xfId="1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23" fillId="5" borderId="14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1" applyNumberFormat="1" applyFont="1" applyBorder="1" applyAlignment="1" applyProtection="1">
      <alignment horizontal="left" vertical="center"/>
      <protection locked="0"/>
    </xf>
    <xf numFmtId="49" fontId="11" fillId="0" borderId="1" xfId="1" applyNumberFormat="1" applyFont="1" applyBorder="1" applyAlignment="1" applyProtection="1">
      <alignment horizontal="left" vertical="center"/>
      <protection locked="0"/>
    </xf>
    <xf numFmtId="49" fontId="11" fillId="0" borderId="2" xfId="1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5" t="s">
        <v>114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45" customHeight="1">
      <c r="A2" s="102" t="s">
        <v>120</v>
      </c>
      <c r="B2" s="103"/>
      <c r="C2" s="104" t="s">
        <v>131</v>
      </c>
      <c r="D2" s="105"/>
      <c r="E2" s="105"/>
      <c r="F2" s="105"/>
      <c r="G2" s="105"/>
      <c r="H2" s="105"/>
      <c r="I2" s="106"/>
      <c r="J2" s="95" t="s">
        <v>118</v>
      </c>
      <c r="K2" s="230"/>
      <c r="L2" s="230"/>
      <c r="M2" s="230"/>
      <c r="N2" s="230"/>
      <c r="O2" s="231"/>
      <c r="P2" s="95" t="s">
        <v>96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100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7" t="s">
        <v>121</v>
      </c>
      <c r="B3" s="108"/>
      <c r="C3" s="109" t="s">
        <v>132</v>
      </c>
      <c r="D3" s="110"/>
      <c r="E3" s="110"/>
      <c r="F3" s="110"/>
      <c r="G3" s="110"/>
      <c r="H3" s="110"/>
      <c r="I3" s="111"/>
      <c r="J3" s="227" t="s">
        <v>90</v>
      </c>
      <c r="K3" s="228"/>
      <c r="L3" s="228"/>
      <c r="M3" s="228"/>
      <c r="N3" s="228"/>
      <c r="O3" s="229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48" t="s">
        <v>112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42" t="s">
        <v>122</v>
      </c>
      <c r="B4" s="243"/>
      <c r="C4" s="235">
        <v>435114484</v>
      </c>
      <c r="D4" s="236"/>
      <c r="E4" s="236"/>
      <c r="F4" s="236"/>
      <c r="G4" s="236"/>
      <c r="H4" s="236"/>
      <c r="I4" s="237"/>
      <c r="J4" s="249" t="s">
        <v>116</v>
      </c>
      <c r="K4" s="250"/>
      <c r="L4" s="250"/>
      <c r="M4" s="250"/>
      <c r="N4" s="250"/>
      <c r="O4" s="251"/>
      <c r="P4" s="163" t="s">
        <v>93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115</v>
      </c>
      <c r="B5" s="245"/>
      <c r="C5" s="238"/>
      <c r="D5" s="239"/>
      <c r="E5" s="239"/>
      <c r="F5" s="239"/>
      <c r="G5" s="239"/>
      <c r="H5" s="239"/>
      <c r="I5" s="240"/>
      <c r="J5" s="193">
        <v>22023</v>
      </c>
      <c r="K5" s="193"/>
      <c r="L5" s="193"/>
      <c r="M5" s="193"/>
      <c r="N5" s="193"/>
      <c r="O5" s="193"/>
      <c r="P5" s="164" t="s">
        <v>134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5" t="s">
        <v>135</v>
      </c>
      <c r="AF5" s="164"/>
      <c r="AG5" s="164"/>
      <c r="AH5" s="164"/>
      <c r="AI5" s="164"/>
      <c r="AJ5" s="164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92</v>
      </c>
      <c r="AW5" t="s">
        <v>117</v>
      </c>
    </row>
    <row r="6" spans="1:51" ht="22.5" customHeight="1">
      <c r="A6" s="77" t="s">
        <v>79</v>
      </c>
      <c r="B6" s="124"/>
      <c r="C6" s="128" t="s">
        <v>106</v>
      </c>
      <c r="D6" s="129"/>
      <c r="E6" s="130" t="s">
        <v>107</v>
      </c>
      <c r="F6" s="131"/>
      <c r="G6" s="194" t="s">
        <v>80</v>
      </c>
      <c r="H6" s="194"/>
      <c r="I6" s="194"/>
      <c r="J6" s="234" t="s">
        <v>2</v>
      </c>
      <c r="K6" s="194"/>
      <c r="L6" s="194"/>
      <c r="M6" s="194" t="s">
        <v>3</v>
      </c>
      <c r="N6" s="194"/>
      <c r="O6" s="194"/>
      <c r="P6" s="141" t="s">
        <v>94</v>
      </c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3" t="s">
        <v>95</v>
      </c>
      <c r="AL6" s="143"/>
      <c r="AM6" s="143"/>
      <c r="AN6" s="143"/>
      <c r="AO6" s="143"/>
      <c r="AP6" s="143"/>
      <c r="AQ6" s="143"/>
      <c r="AR6" s="143"/>
      <c r="AS6" s="143"/>
      <c r="AT6" s="34" t="s">
        <v>123</v>
      </c>
    </row>
    <row r="7" spans="1:51" ht="13.5" customHeight="1">
      <c r="A7" s="77"/>
      <c r="B7" s="124"/>
      <c r="C7" s="132" t="s">
        <v>138</v>
      </c>
      <c r="D7" s="81"/>
      <c r="E7" s="133" t="s">
        <v>139</v>
      </c>
      <c r="F7" s="82"/>
      <c r="G7" s="196">
        <v>523740018</v>
      </c>
      <c r="H7" s="196"/>
      <c r="I7" s="196"/>
      <c r="J7" s="196"/>
      <c r="K7" s="196"/>
      <c r="L7" s="196"/>
      <c r="M7" s="195" t="s">
        <v>140</v>
      </c>
      <c r="N7" s="196"/>
      <c r="O7" s="196"/>
      <c r="P7" s="232" t="s">
        <v>7</v>
      </c>
      <c r="Q7" s="233"/>
      <c r="R7" s="126" t="s">
        <v>141</v>
      </c>
      <c r="S7" s="127"/>
      <c r="T7" s="127"/>
      <c r="U7" s="127"/>
      <c r="V7" s="53" t="s">
        <v>8</v>
      </c>
      <c r="W7" s="246" t="s">
        <v>142</v>
      </c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8"/>
      <c r="AK7" s="54" t="s">
        <v>9</v>
      </c>
      <c r="AL7" s="197" t="s">
        <v>143</v>
      </c>
      <c r="AM7" s="198"/>
      <c r="AN7" s="198"/>
      <c r="AO7" s="198"/>
      <c r="AP7" s="198"/>
      <c r="AQ7" s="198"/>
      <c r="AR7" s="198"/>
      <c r="AS7" s="55" t="s">
        <v>10</v>
      </c>
      <c r="AT7" s="57">
        <v>51</v>
      </c>
    </row>
    <row r="8" spans="1:51" ht="18" customHeight="1">
      <c r="A8" s="77"/>
      <c r="B8" s="124"/>
      <c r="C8" s="134" t="s">
        <v>136</v>
      </c>
      <c r="D8" s="135"/>
      <c r="E8" s="136" t="s">
        <v>137</v>
      </c>
      <c r="F8" s="137"/>
      <c r="G8" s="196"/>
      <c r="H8" s="196"/>
      <c r="I8" s="196"/>
      <c r="J8" s="196"/>
      <c r="K8" s="196"/>
      <c r="L8" s="196"/>
      <c r="M8" s="196"/>
      <c r="N8" s="196"/>
      <c r="O8" s="196"/>
      <c r="P8" s="199" t="s">
        <v>144</v>
      </c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1"/>
      <c r="AK8" s="202" t="s">
        <v>145</v>
      </c>
      <c r="AL8" s="203"/>
      <c r="AM8" s="203"/>
      <c r="AN8" s="203"/>
      <c r="AO8" s="56" t="s">
        <v>8</v>
      </c>
      <c r="AP8" s="204" t="s">
        <v>146</v>
      </c>
      <c r="AQ8" s="203"/>
      <c r="AR8" s="203"/>
      <c r="AS8" s="205"/>
      <c r="AT8" s="57"/>
    </row>
    <row r="9" spans="1:51" ht="14.45" customHeight="1">
      <c r="A9" s="77" t="s">
        <v>81</v>
      </c>
      <c r="B9" s="124"/>
      <c r="C9" s="132" t="s">
        <v>149</v>
      </c>
      <c r="D9" s="81"/>
      <c r="E9" s="133" t="s">
        <v>150</v>
      </c>
      <c r="F9" s="82"/>
      <c r="G9" s="196">
        <v>524820412</v>
      </c>
      <c r="H9" s="196"/>
      <c r="I9" s="196"/>
      <c r="J9" s="211" t="s">
        <v>151</v>
      </c>
      <c r="K9" s="196"/>
      <c r="L9" s="196"/>
      <c r="M9" s="195" t="s">
        <v>152</v>
      </c>
      <c r="N9" s="196"/>
      <c r="O9" s="196"/>
      <c r="P9" s="171" t="s">
        <v>7</v>
      </c>
      <c r="Q9" s="172"/>
      <c r="R9" s="206" t="s">
        <v>153</v>
      </c>
      <c r="S9" s="207"/>
      <c r="T9" s="207"/>
      <c r="U9" s="207"/>
      <c r="V9" s="27" t="s">
        <v>8</v>
      </c>
      <c r="W9" s="116" t="s">
        <v>154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124</v>
      </c>
      <c r="AL9" s="63" t="s">
        <v>143</v>
      </c>
      <c r="AM9" s="64"/>
      <c r="AN9" s="64"/>
      <c r="AO9" s="64"/>
      <c r="AP9" s="64"/>
      <c r="AQ9" s="64"/>
      <c r="AR9" s="64"/>
      <c r="AS9" s="36" t="s">
        <v>125</v>
      </c>
      <c r="AT9" s="58">
        <v>37</v>
      </c>
    </row>
    <row r="10" spans="1:51" ht="18" customHeight="1">
      <c r="A10" s="77"/>
      <c r="B10" s="124"/>
      <c r="C10" s="144" t="s">
        <v>147</v>
      </c>
      <c r="D10" s="145"/>
      <c r="E10" s="146" t="s">
        <v>148</v>
      </c>
      <c r="F10" s="85"/>
      <c r="G10" s="196"/>
      <c r="H10" s="196"/>
      <c r="I10" s="196"/>
      <c r="J10" s="196"/>
      <c r="K10" s="196"/>
      <c r="L10" s="196"/>
      <c r="M10" s="196"/>
      <c r="N10" s="196"/>
      <c r="O10" s="196"/>
      <c r="P10" s="138" t="s">
        <v>155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5" t="s">
        <v>164</v>
      </c>
      <c r="AL10" s="66"/>
      <c r="AM10" s="66"/>
      <c r="AN10" s="66"/>
      <c r="AO10" s="37" t="s">
        <v>126</v>
      </c>
      <c r="AP10" s="67" t="s">
        <v>165</v>
      </c>
      <c r="AQ10" s="66"/>
      <c r="AR10" s="66"/>
      <c r="AS10" s="68"/>
      <c r="AT10" s="58"/>
    </row>
    <row r="11" spans="1:51" ht="14.45" customHeight="1">
      <c r="A11" s="77" t="s">
        <v>82</v>
      </c>
      <c r="B11" s="124"/>
      <c r="C11" s="132" t="s">
        <v>158</v>
      </c>
      <c r="D11" s="81"/>
      <c r="E11" s="133" t="s">
        <v>159</v>
      </c>
      <c r="F11" s="82"/>
      <c r="G11" s="196">
        <v>525461508</v>
      </c>
      <c r="H11" s="196"/>
      <c r="I11" s="196"/>
      <c r="J11" s="211" t="s">
        <v>160</v>
      </c>
      <c r="K11" s="196"/>
      <c r="L11" s="196"/>
      <c r="M11" s="195" t="s">
        <v>161</v>
      </c>
      <c r="N11" s="196"/>
      <c r="O11" s="196"/>
      <c r="P11" s="171" t="s">
        <v>7</v>
      </c>
      <c r="Q11" s="172"/>
      <c r="R11" s="206" t="s">
        <v>153</v>
      </c>
      <c r="S11" s="207"/>
      <c r="T11" s="207"/>
      <c r="U11" s="207"/>
      <c r="V11" s="27" t="s">
        <v>8</v>
      </c>
      <c r="W11" s="116" t="s">
        <v>162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124</v>
      </c>
      <c r="AL11" s="63" t="s">
        <v>166</v>
      </c>
      <c r="AM11" s="64"/>
      <c r="AN11" s="64"/>
      <c r="AO11" s="64"/>
      <c r="AP11" s="64"/>
      <c r="AQ11" s="64"/>
      <c r="AR11" s="64"/>
      <c r="AS11" s="36" t="s">
        <v>125</v>
      </c>
      <c r="AT11" s="58">
        <v>39</v>
      </c>
    </row>
    <row r="12" spans="1:51" ht="18" customHeight="1">
      <c r="A12" s="77"/>
      <c r="B12" s="124"/>
      <c r="C12" s="147" t="s">
        <v>156</v>
      </c>
      <c r="D12" s="84"/>
      <c r="E12" s="146" t="s">
        <v>157</v>
      </c>
      <c r="F12" s="85"/>
      <c r="G12" s="196"/>
      <c r="H12" s="196"/>
      <c r="I12" s="196"/>
      <c r="J12" s="196"/>
      <c r="K12" s="196"/>
      <c r="L12" s="196"/>
      <c r="M12" s="196"/>
      <c r="N12" s="196"/>
      <c r="O12" s="196"/>
      <c r="P12" s="138" t="s">
        <v>163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5" t="s">
        <v>167</v>
      </c>
      <c r="AL12" s="66"/>
      <c r="AM12" s="66"/>
      <c r="AN12" s="66"/>
      <c r="AO12" s="37" t="s">
        <v>126</v>
      </c>
      <c r="AP12" s="67" t="s">
        <v>168</v>
      </c>
      <c r="AQ12" s="66"/>
      <c r="AR12" s="66"/>
      <c r="AS12" s="68"/>
      <c r="AT12" s="58"/>
    </row>
    <row r="13" spans="1:51" ht="15" customHeight="1">
      <c r="A13" s="77" t="s">
        <v>83</v>
      </c>
      <c r="B13" s="124"/>
      <c r="C13" s="132" t="s">
        <v>179</v>
      </c>
      <c r="D13" s="81"/>
      <c r="E13" s="133" t="s">
        <v>180</v>
      </c>
      <c r="F13" s="82"/>
      <c r="G13" s="210"/>
      <c r="H13" s="210"/>
      <c r="I13" s="210"/>
      <c r="J13" s="210"/>
      <c r="K13" s="210"/>
      <c r="L13" s="210"/>
      <c r="M13" s="210"/>
      <c r="N13" s="210"/>
      <c r="O13" s="210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59"/>
    </row>
    <row r="14" spans="1:51" ht="18" customHeight="1">
      <c r="A14" s="77"/>
      <c r="B14" s="124"/>
      <c r="C14" s="147" t="s">
        <v>178</v>
      </c>
      <c r="D14" s="84"/>
      <c r="E14" s="146" t="s">
        <v>181</v>
      </c>
      <c r="F14" s="85"/>
      <c r="G14" s="210"/>
      <c r="H14" s="210"/>
      <c r="I14" s="210"/>
      <c r="J14" s="210"/>
      <c r="K14" s="210"/>
      <c r="L14" s="210"/>
      <c r="M14" s="210"/>
      <c r="N14" s="210"/>
      <c r="O14" s="210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59"/>
    </row>
    <row r="15" spans="1:51" ht="15" customHeight="1">
      <c r="A15" s="212" t="s">
        <v>97</v>
      </c>
      <c r="B15" s="124"/>
      <c r="C15" s="132" t="s">
        <v>169</v>
      </c>
      <c r="D15" s="81"/>
      <c r="E15" s="133" t="s">
        <v>170</v>
      </c>
      <c r="F15" s="82"/>
      <c r="G15" s="210"/>
      <c r="H15" s="210"/>
      <c r="I15" s="210"/>
      <c r="J15" s="210"/>
      <c r="K15" s="210"/>
      <c r="L15" s="210"/>
      <c r="M15" s="210"/>
      <c r="N15" s="210"/>
      <c r="O15" s="210"/>
      <c r="P15" s="171" t="s">
        <v>7</v>
      </c>
      <c r="Q15" s="172"/>
      <c r="R15" s="206" t="s">
        <v>153</v>
      </c>
      <c r="S15" s="207"/>
      <c r="T15" s="207"/>
      <c r="U15" s="207"/>
      <c r="V15" s="27" t="s">
        <v>8</v>
      </c>
      <c r="W15" s="116" t="s">
        <v>173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124</v>
      </c>
      <c r="AL15" s="63" t="s">
        <v>166</v>
      </c>
      <c r="AM15" s="64"/>
      <c r="AN15" s="64"/>
      <c r="AO15" s="64"/>
      <c r="AP15" s="64"/>
      <c r="AQ15" s="64"/>
      <c r="AR15" s="64"/>
      <c r="AS15" s="36" t="s">
        <v>125</v>
      </c>
      <c r="AT15" s="58">
        <v>52</v>
      </c>
    </row>
    <row r="16" spans="1:51" ht="18" customHeight="1">
      <c r="A16" s="77"/>
      <c r="B16" s="124"/>
      <c r="C16" s="147" t="s">
        <v>171</v>
      </c>
      <c r="D16" s="84"/>
      <c r="E16" s="146" t="s">
        <v>172</v>
      </c>
      <c r="F16" s="85"/>
      <c r="G16" s="210"/>
      <c r="H16" s="210"/>
      <c r="I16" s="210"/>
      <c r="J16" s="210"/>
      <c r="K16" s="210"/>
      <c r="L16" s="210"/>
      <c r="M16" s="210"/>
      <c r="N16" s="210"/>
      <c r="O16" s="210"/>
      <c r="P16" s="119" t="s">
        <v>174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5" t="s">
        <v>175</v>
      </c>
      <c r="AL16" s="66"/>
      <c r="AM16" s="66"/>
      <c r="AN16" s="66"/>
      <c r="AO16" s="37" t="s">
        <v>126</v>
      </c>
      <c r="AP16" s="67" t="s">
        <v>176</v>
      </c>
      <c r="AQ16" s="66"/>
      <c r="AR16" s="66"/>
      <c r="AS16" s="68"/>
      <c r="AT16" s="58"/>
    </row>
    <row r="17" spans="1:46">
      <c r="A17" s="77" t="s">
        <v>0</v>
      </c>
      <c r="B17" s="124"/>
      <c r="C17" s="187" t="str">
        <f>IF(P16="","",P16)</f>
        <v>千葉県東金市西福俵69-4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124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124"/>
      <c r="C19" s="187" t="str">
        <f>IF(AL15="","",AL15&amp;"-"&amp;AK16&amp;"-"&amp;AP16)</f>
        <v>090-1121-5994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124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84</v>
      </c>
      <c r="B21" s="124"/>
      <c r="C21" s="221" t="s">
        <v>166</v>
      </c>
      <c r="D21" s="222"/>
      <c r="E21" s="213">
        <v>1121</v>
      </c>
      <c r="F21" s="213"/>
      <c r="G21" s="213">
        <v>5994</v>
      </c>
      <c r="H21" s="21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41"/>
      <c r="C22" s="223"/>
      <c r="D22" s="224"/>
      <c r="E22" s="214"/>
      <c r="F22" s="214"/>
      <c r="G22" s="214"/>
      <c r="H22" s="21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8" t="s">
        <v>129</v>
      </c>
      <c r="B23" s="122" t="s">
        <v>85</v>
      </c>
      <c r="C23" s="188" t="s">
        <v>104</v>
      </c>
      <c r="D23" s="189"/>
      <c r="E23" s="190" t="s">
        <v>105</v>
      </c>
      <c r="F23" s="191"/>
      <c r="G23" s="122" t="s">
        <v>86</v>
      </c>
      <c r="H23" s="122"/>
      <c r="I23" s="122" t="s">
        <v>87</v>
      </c>
      <c r="J23" s="122"/>
      <c r="K23" s="122"/>
      <c r="L23" s="122"/>
      <c r="M23" s="122" t="s">
        <v>88</v>
      </c>
      <c r="N23" s="122"/>
      <c r="O23" s="122"/>
      <c r="P23" s="99" t="s">
        <v>98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24"/>
      <c r="C24" s="177" t="s">
        <v>102</v>
      </c>
      <c r="D24" s="178"/>
      <c r="E24" s="179" t="s">
        <v>103</v>
      </c>
      <c r="F24" s="180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99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78" t="s">
        <v>177</v>
      </c>
      <c r="C25" s="132" t="s">
        <v>179</v>
      </c>
      <c r="D25" s="81"/>
      <c r="E25" s="133" t="s">
        <v>185</v>
      </c>
      <c r="F25" s="82"/>
      <c r="G25" s="69">
        <v>5</v>
      </c>
      <c r="H25" s="71"/>
      <c r="I25" s="192" t="s">
        <v>190</v>
      </c>
      <c r="J25" s="70"/>
      <c r="K25" s="70"/>
      <c r="L25" s="71"/>
      <c r="M25" s="69">
        <v>524380374</v>
      </c>
      <c r="N25" s="70"/>
      <c r="O25" s="71"/>
      <c r="P25" s="69">
        <v>151</v>
      </c>
      <c r="Q25" s="70"/>
      <c r="R25" s="70"/>
      <c r="S25" s="70"/>
      <c r="T25" s="75"/>
      <c r="U25" s="1"/>
      <c r="V25" s="1"/>
      <c r="W25" s="1"/>
      <c r="X25" s="1"/>
      <c r="Y25" s="215">
        <v>9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9"/>
      <c r="C26" s="147" t="s">
        <v>178</v>
      </c>
      <c r="D26" s="84"/>
      <c r="E26" s="146" t="s">
        <v>184</v>
      </c>
      <c r="F26" s="85"/>
      <c r="G26" s="72"/>
      <c r="H26" s="74"/>
      <c r="I26" s="72"/>
      <c r="J26" s="73"/>
      <c r="K26" s="73"/>
      <c r="L26" s="74"/>
      <c r="M26" s="72"/>
      <c r="N26" s="73"/>
      <c r="O26" s="74"/>
      <c r="P26" s="72"/>
      <c r="Q26" s="73"/>
      <c r="R26" s="73"/>
      <c r="S26" s="73"/>
      <c r="T26" s="76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8">
        <v>2</v>
      </c>
      <c r="C27" s="132" t="s">
        <v>188</v>
      </c>
      <c r="D27" s="81"/>
      <c r="E27" s="133" t="s">
        <v>189</v>
      </c>
      <c r="F27" s="82"/>
      <c r="G27" s="69">
        <v>5</v>
      </c>
      <c r="H27" s="71"/>
      <c r="I27" s="192" t="s">
        <v>216</v>
      </c>
      <c r="J27" s="70"/>
      <c r="K27" s="70"/>
      <c r="L27" s="71"/>
      <c r="M27" s="69">
        <v>523865957</v>
      </c>
      <c r="N27" s="70"/>
      <c r="O27" s="71"/>
      <c r="P27" s="69">
        <v>140</v>
      </c>
      <c r="Q27" s="70"/>
      <c r="R27" s="70"/>
      <c r="S27" s="70"/>
      <c r="T27" s="7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9"/>
      <c r="C28" s="147" t="s">
        <v>186</v>
      </c>
      <c r="D28" s="84"/>
      <c r="E28" s="146" t="s">
        <v>187</v>
      </c>
      <c r="F28" s="85"/>
      <c r="G28" s="72"/>
      <c r="H28" s="74"/>
      <c r="I28" s="72"/>
      <c r="J28" s="73"/>
      <c r="K28" s="73"/>
      <c r="L28" s="74"/>
      <c r="M28" s="72"/>
      <c r="N28" s="73"/>
      <c r="O28" s="74"/>
      <c r="P28" s="72"/>
      <c r="Q28" s="73"/>
      <c r="R28" s="73"/>
      <c r="S28" s="73"/>
      <c r="T28" s="7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8">
        <v>3</v>
      </c>
      <c r="C29" s="132" t="s">
        <v>193</v>
      </c>
      <c r="D29" s="81"/>
      <c r="E29" s="133" t="s">
        <v>194</v>
      </c>
      <c r="F29" s="82"/>
      <c r="G29" s="69">
        <v>5</v>
      </c>
      <c r="H29" s="71"/>
      <c r="I29" s="192" t="s">
        <v>215</v>
      </c>
      <c r="J29" s="70"/>
      <c r="K29" s="70"/>
      <c r="L29" s="71"/>
      <c r="M29" s="69">
        <v>526100512</v>
      </c>
      <c r="N29" s="70"/>
      <c r="O29" s="71"/>
      <c r="P29" s="69">
        <v>163</v>
      </c>
      <c r="Q29" s="70"/>
      <c r="R29" s="70"/>
      <c r="S29" s="70"/>
      <c r="T29" s="7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9"/>
      <c r="C30" s="147" t="s">
        <v>191</v>
      </c>
      <c r="D30" s="84"/>
      <c r="E30" s="146" t="s">
        <v>192</v>
      </c>
      <c r="F30" s="85"/>
      <c r="G30" s="72"/>
      <c r="H30" s="74"/>
      <c r="I30" s="72"/>
      <c r="J30" s="73"/>
      <c r="K30" s="73"/>
      <c r="L30" s="74"/>
      <c r="M30" s="72"/>
      <c r="N30" s="73"/>
      <c r="O30" s="74"/>
      <c r="P30" s="72"/>
      <c r="Q30" s="73"/>
      <c r="R30" s="73"/>
      <c r="S30" s="73"/>
      <c r="T30" s="7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8">
        <v>4</v>
      </c>
      <c r="C31" s="132" t="s">
        <v>158</v>
      </c>
      <c r="D31" s="81"/>
      <c r="E31" s="133" t="s">
        <v>195</v>
      </c>
      <c r="F31" s="82"/>
      <c r="G31" s="69">
        <v>5</v>
      </c>
      <c r="H31" s="71"/>
      <c r="I31" s="192" t="s">
        <v>217</v>
      </c>
      <c r="J31" s="70"/>
      <c r="K31" s="70"/>
      <c r="L31" s="71"/>
      <c r="M31" s="69">
        <v>525206109</v>
      </c>
      <c r="N31" s="70"/>
      <c r="O31" s="71"/>
      <c r="P31" s="69">
        <v>141</v>
      </c>
      <c r="Q31" s="70"/>
      <c r="R31" s="70"/>
      <c r="S31" s="70"/>
      <c r="T31" s="7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9"/>
      <c r="C32" s="147" t="s">
        <v>156</v>
      </c>
      <c r="D32" s="84"/>
      <c r="E32" s="146" t="s">
        <v>182</v>
      </c>
      <c r="F32" s="85"/>
      <c r="G32" s="72"/>
      <c r="H32" s="74"/>
      <c r="I32" s="72"/>
      <c r="J32" s="73"/>
      <c r="K32" s="73"/>
      <c r="L32" s="74"/>
      <c r="M32" s="72"/>
      <c r="N32" s="73"/>
      <c r="O32" s="74"/>
      <c r="P32" s="72"/>
      <c r="Q32" s="73"/>
      <c r="R32" s="73"/>
      <c r="S32" s="73"/>
      <c r="T32" s="76"/>
      <c r="U32" s="1"/>
      <c r="V32" s="1"/>
      <c r="W32" s="1"/>
      <c r="X32" s="1"/>
      <c r="Y32" s="112" t="s">
        <v>128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8">
        <v>5</v>
      </c>
      <c r="C33" s="132" t="s">
        <v>198</v>
      </c>
      <c r="D33" s="81"/>
      <c r="E33" s="133" t="s">
        <v>197</v>
      </c>
      <c r="F33" s="82"/>
      <c r="G33" s="69">
        <v>5</v>
      </c>
      <c r="H33" s="71"/>
      <c r="I33" s="192" t="s">
        <v>190</v>
      </c>
      <c r="J33" s="70"/>
      <c r="K33" s="70"/>
      <c r="L33" s="71"/>
      <c r="M33" s="69">
        <v>525592066</v>
      </c>
      <c r="N33" s="70"/>
      <c r="O33" s="71"/>
      <c r="P33" s="69">
        <v>143</v>
      </c>
      <c r="Q33" s="70"/>
      <c r="R33" s="70"/>
      <c r="S33" s="70"/>
      <c r="T33" s="75"/>
      <c r="U33" s="1"/>
      <c r="V33" s="1"/>
      <c r="W33" s="1"/>
      <c r="X33" s="1"/>
      <c r="Y33" s="114">
        <v>1</v>
      </c>
      <c r="Z33" s="70"/>
      <c r="AA33" s="70"/>
      <c r="AB33" s="70"/>
      <c r="AC33" s="70"/>
      <c r="AD33" s="70"/>
      <c r="AE33" s="70"/>
      <c r="AF33" s="70"/>
      <c r="AG33" s="7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9"/>
      <c r="C34" s="147" t="s">
        <v>196</v>
      </c>
      <c r="D34" s="84"/>
      <c r="E34" s="146" t="s">
        <v>183</v>
      </c>
      <c r="F34" s="85"/>
      <c r="G34" s="72"/>
      <c r="H34" s="74"/>
      <c r="I34" s="72"/>
      <c r="J34" s="73"/>
      <c r="K34" s="73"/>
      <c r="L34" s="74"/>
      <c r="M34" s="72"/>
      <c r="N34" s="73"/>
      <c r="O34" s="74"/>
      <c r="P34" s="72"/>
      <c r="Q34" s="73"/>
      <c r="R34" s="73"/>
      <c r="S34" s="73"/>
      <c r="T34" s="76"/>
      <c r="U34" s="1"/>
      <c r="V34" s="1"/>
      <c r="W34" s="1"/>
      <c r="X34" s="1"/>
      <c r="Y34" s="115"/>
      <c r="Z34" s="88"/>
      <c r="AA34" s="88"/>
      <c r="AB34" s="88"/>
      <c r="AC34" s="88"/>
      <c r="AD34" s="88"/>
      <c r="AE34" s="88"/>
      <c r="AF34" s="88"/>
      <c r="AG34" s="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8">
        <v>6</v>
      </c>
      <c r="C35" s="132" t="s">
        <v>201</v>
      </c>
      <c r="D35" s="81"/>
      <c r="E35" s="133" t="s">
        <v>202</v>
      </c>
      <c r="F35" s="82"/>
      <c r="G35" s="69">
        <v>5</v>
      </c>
      <c r="H35" s="71"/>
      <c r="I35" s="192" t="s">
        <v>190</v>
      </c>
      <c r="J35" s="70"/>
      <c r="K35" s="70"/>
      <c r="L35" s="71"/>
      <c r="M35" s="69">
        <v>525592073</v>
      </c>
      <c r="N35" s="70"/>
      <c r="O35" s="71"/>
      <c r="P35" s="69">
        <v>143</v>
      </c>
      <c r="Q35" s="70"/>
      <c r="R35" s="70"/>
      <c r="S35" s="70"/>
      <c r="T35" s="7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9"/>
      <c r="C36" s="147" t="s">
        <v>199</v>
      </c>
      <c r="D36" s="84"/>
      <c r="E36" s="146" t="s">
        <v>200</v>
      </c>
      <c r="F36" s="85"/>
      <c r="G36" s="72"/>
      <c r="H36" s="74"/>
      <c r="I36" s="72"/>
      <c r="J36" s="73"/>
      <c r="K36" s="73"/>
      <c r="L36" s="74"/>
      <c r="M36" s="72"/>
      <c r="N36" s="73"/>
      <c r="O36" s="74"/>
      <c r="P36" s="72"/>
      <c r="Q36" s="73"/>
      <c r="R36" s="73"/>
      <c r="S36" s="73"/>
      <c r="T36" s="7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8">
        <v>7</v>
      </c>
      <c r="C37" s="132" t="s">
        <v>205</v>
      </c>
      <c r="D37" s="81"/>
      <c r="E37" s="133" t="s">
        <v>206</v>
      </c>
      <c r="F37" s="82"/>
      <c r="G37" s="69">
        <v>4</v>
      </c>
      <c r="H37" s="71"/>
      <c r="I37" s="192" t="s">
        <v>217</v>
      </c>
      <c r="J37" s="70"/>
      <c r="K37" s="70"/>
      <c r="L37" s="71"/>
      <c r="M37" s="69">
        <v>522690628</v>
      </c>
      <c r="N37" s="70"/>
      <c r="O37" s="71"/>
      <c r="P37" s="69">
        <v>143</v>
      </c>
      <c r="Q37" s="70"/>
      <c r="R37" s="70"/>
      <c r="S37" s="70"/>
      <c r="T37" s="7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9"/>
      <c r="C38" s="147" t="s">
        <v>203</v>
      </c>
      <c r="D38" s="84"/>
      <c r="E38" s="146" t="s">
        <v>204</v>
      </c>
      <c r="F38" s="85"/>
      <c r="G38" s="72"/>
      <c r="H38" s="74"/>
      <c r="I38" s="72"/>
      <c r="J38" s="73"/>
      <c r="K38" s="73"/>
      <c r="L38" s="74"/>
      <c r="M38" s="72"/>
      <c r="N38" s="73"/>
      <c r="O38" s="74"/>
      <c r="P38" s="72"/>
      <c r="Q38" s="73"/>
      <c r="R38" s="73"/>
      <c r="S38" s="73"/>
      <c r="T38" s="7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8">
        <v>8</v>
      </c>
      <c r="C39" s="132" t="s">
        <v>209</v>
      </c>
      <c r="D39" s="81"/>
      <c r="E39" s="133" t="s">
        <v>210</v>
      </c>
      <c r="F39" s="82"/>
      <c r="G39" s="69">
        <v>4</v>
      </c>
      <c r="H39" s="71"/>
      <c r="I39" s="192" t="s">
        <v>218</v>
      </c>
      <c r="J39" s="70"/>
      <c r="K39" s="70"/>
      <c r="L39" s="71"/>
      <c r="M39" s="69">
        <v>523974574</v>
      </c>
      <c r="N39" s="70"/>
      <c r="O39" s="71"/>
      <c r="P39" s="69">
        <v>129</v>
      </c>
      <c r="Q39" s="70"/>
      <c r="R39" s="70"/>
      <c r="S39" s="70"/>
      <c r="T39" s="7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9"/>
      <c r="C40" s="147" t="s">
        <v>207</v>
      </c>
      <c r="D40" s="84"/>
      <c r="E40" s="146" t="s">
        <v>208</v>
      </c>
      <c r="F40" s="85"/>
      <c r="G40" s="72"/>
      <c r="H40" s="74"/>
      <c r="I40" s="72"/>
      <c r="J40" s="73"/>
      <c r="K40" s="73"/>
      <c r="L40" s="74"/>
      <c r="M40" s="72"/>
      <c r="N40" s="73"/>
      <c r="O40" s="74"/>
      <c r="P40" s="72"/>
      <c r="Q40" s="73"/>
      <c r="R40" s="73"/>
      <c r="S40" s="73"/>
      <c r="T40" s="7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8">
        <v>9</v>
      </c>
      <c r="C41" s="132" t="s">
        <v>213</v>
      </c>
      <c r="D41" s="81"/>
      <c r="E41" s="133" t="s">
        <v>214</v>
      </c>
      <c r="F41" s="82"/>
      <c r="G41" s="69">
        <v>4</v>
      </c>
      <c r="H41" s="71"/>
      <c r="I41" s="192" t="s">
        <v>219</v>
      </c>
      <c r="J41" s="70"/>
      <c r="K41" s="70"/>
      <c r="L41" s="71"/>
      <c r="M41" s="69">
        <v>525204877</v>
      </c>
      <c r="N41" s="70"/>
      <c r="O41" s="71"/>
      <c r="P41" s="69">
        <v>140</v>
      </c>
      <c r="Q41" s="70"/>
      <c r="R41" s="70"/>
      <c r="S41" s="70"/>
      <c r="T41" s="7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9"/>
      <c r="C42" s="147" t="s">
        <v>211</v>
      </c>
      <c r="D42" s="84"/>
      <c r="E42" s="146" t="s">
        <v>212</v>
      </c>
      <c r="F42" s="85"/>
      <c r="G42" s="72"/>
      <c r="H42" s="74"/>
      <c r="I42" s="72"/>
      <c r="J42" s="73"/>
      <c r="K42" s="73"/>
      <c r="L42" s="74"/>
      <c r="M42" s="72"/>
      <c r="N42" s="73"/>
      <c r="O42" s="74"/>
      <c r="P42" s="72"/>
      <c r="Q42" s="73"/>
      <c r="R42" s="73"/>
      <c r="S42" s="73"/>
      <c r="T42" s="7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8"/>
      <c r="C43" s="80"/>
      <c r="D43" s="81"/>
      <c r="E43" s="81"/>
      <c r="F43" s="82"/>
      <c r="G43" s="69"/>
      <c r="H43" s="71"/>
      <c r="I43" s="69"/>
      <c r="J43" s="70"/>
      <c r="K43" s="70"/>
      <c r="L43" s="71"/>
      <c r="M43" s="69"/>
      <c r="N43" s="70"/>
      <c r="O43" s="71"/>
      <c r="P43" s="69"/>
      <c r="Q43" s="70"/>
      <c r="R43" s="70"/>
      <c r="S43" s="70"/>
      <c r="T43" s="7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9"/>
      <c r="C44" s="83"/>
      <c r="D44" s="84"/>
      <c r="E44" s="84"/>
      <c r="F44" s="85"/>
      <c r="G44" s="72"/>
      <c r="H44" s="74"/>
      <c r="I44" s="72"/>
      <c r="J44" s="73"/>
      <c r="K44" s="73"/>
      <c r="L44" s="74"/>
      <c r="M44" s="72"/>
      <c r="N44" s="73"/>
      <c r="O44" s="74"/>
      <c r="P44" s="72"/>
      <c r="Q44" s="73"/>
      <c r="R44" s="73"/>
      <c r="S44" s="73"/>
      <c r="T44" s="7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8"/>
      <c r="C45" s="80"/>
      <c r="D45" s="81"/>
      <c r="E45" s="81"/>
      <c r="F45" s="82"/>
      <c r="G45" s="69"/>
      <c r="H45" s="71"/>
      <c r="I45" s="69"/>
      <c r="J45" s="70"/>
      <c r="K45" s="70"/>
      <c r="L45" s="71"/>
      <c r="M45" s="69"/>
      <c r="N45" s="70"/>
      <c r="O45" s="71"/>
      <c r="P45" s="69"/>
      <c r="Q45" s="70"/>
      <c r="R45" s="70"/>
      <c r="S45" s="70"/>
      <c r="T45" s="7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9"/>
      <c r="C46" s="83"/>
      <c r="D46" s="84"/>
      <c r="E46" s="84"/>
      <c r="F46" s="85"/>
      <c r="G46" s="72"/>
      <c r="H46" s="74"/>
      <c r="I46" s="72"/>
      <c r="J46" s="73"/>
      <c r="K46" s="73"/>
      <c r="L46" s="74"/>
      <c r="M46" s="72"/>
      <c r="N46" s="73"/>
      <c r="O46" s="74"/>
      <c r="P46" s="72"/>
      <c r="Q46" s="73"/>
      <c r="R46" s="73"/>
      <c r="S46" s="73"/>
      <c r="T46" s="7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8"/>
      <c r="C47" s="80"/>
      <c r="D47" s="81"/>
      <c r="E47" s="81"/>
      <c r="F47" s="82"/>
      <c r="G47" s="69"/>
      <c r="H47" s="71"/>
      <c r="I47" s="69"/>
      <c r="J47" s="70"/>
      <c r="K47" s="70"/>
      <c r="L47" s="71"/>
      <c r="M47" s="69"/>
      <c r="N47" s="70"/>
      <c r="O47" s="71"/>
      <c r="P47" s="69"/>
      <c r="Q47" s="70"/>
      <c r="R47" s="70"/>
      <c r="S47" s="70"/>
      <c r="T47" s="7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2"/>
      <c r="B48" s="183"/>
      <c r="C48" s="184"/>
      <c r="D48" s="185"/>
      <c r="E48" s="185"/>
      <c r="F48" s="186"/>
      <c r="G48" s="168"/>
      <c r="H48" s="181"/>
      <c r="I48" s="168"/>
      <c r="J48" s="169"/>
      <c r="K48" s="169"/>
      <c r="L48" s="181"/>
      <c r="M48" s="168"/>
      <c r="N48" s="169"/>
      <c r="O48" s="181"/>
      <c r="P48" s="168"/>
      <c r="Q48" s="169"/>
      <c r="R48" s="169"/>
      <c r="S48" s="169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7">
        <v>13</v>
      </c>
      <c r="B49" s="78"/>
      <c r="C49" s="80"/>
      <c r="D49" s="81"/>
      <c r="E49" s="81"/>
      <c r="F49" s="82"/>
      <c r="G49" s="69"/>
      <c r="H49" s="71"/>
      <c r="I49" s="69"/>
      <c r="J49" s="70"/>
      <c r="K49" s="70"/>
      <c r="L49" s="71"/>
      <c r="M49" s="69"/>
      <c r="N49" s="70"/>
      <c r="O49" s="71"/>
      <c r="P49" s="69"/>
      <c r="Q49" s="70"/>
      <c r="R49" s="70"/>
      <c r="S49" s="70"/>
      <c r="T49" s="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2"/>
      <c r="H50" s="74"/>
      <c r="I50" s="72"/>
      <c r="J50" s="73"/>
      <c r="K50" s="73"/>
      <c r="L50" s="74"/>
      <c r="M50" s="72"/>
      <c r="N50" s="73"/>
      <c r="O50" s="74"/>
      <c r="P50" s="72"/>
      <c r="Q50" s="73"/>
      <c r="R50" s="73"/>
      <c r="S50" s="73"/>
      <c r="T50" s="7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78"/>
      <c r="C51" s="80"/>
      <c r="D51" s="81"/>
      <c r="E51" s="81"/>
      <c r="F51" s="82"/>
      <c r="G51" s="69"/>
      <c r="H51" s="71"/>
      <c r="I51" s="69"/>
      <c r="J51" s="70"/>
      <c r="K51" s="70"/>
      <c r="L51" s="71"/>
      <c r="M51" s="69"/>
      <c r="N51" s="70"/>
      <c r="O51" s="71"/>
      <c r="P51" s="69"/>
      <c r="Q51" s="70"/>
      <c r="R51" s="70"/>
      <c r="S51" s="70"/>
      <c r="T51" s="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58" t="s">
        <v>119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4" t="s">
        <v>220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"/>
      <c r="V55" s="60">
        <f>LEN(A55)</f>
        <v>57</v>
      </c>
      <c r="W55" s="61"/>
      <c r="X55" s="61"/>
      <c r="Y55" s="61"/>
      <c r="Z55" s="61"/>
      <c r="AA55" s="61"/>
      <c r="AB55" s="61"/>
      <c r="AC55" s="61"/>
      <c r="AD55" s="61"/>
      <c r="AE55" s="61"/>
      <c r="AF55" s="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11</v>
      </c>
      <c r="B1" s="25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52"/>
      <c r="B2" s="25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3" t="s">
        <v>18</v>
      </c>
      <c r="B4" s="254"/>
      <c r="C4" s="254"/>
      <c r="D4" s="254"/>
      <c r="E4" s="254"/>
      <c r="F4" s="254"/>
      <c r="G4" s="255"/>
      <c r="H4" s="5" t="s">
        <v>19</v>
      </c>
      <c r="I4" s="5" t="s">
        <v>20</v>
      </c>
      <c r="J4" s="256" t="s">
        <v>69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女子</v>
      </c>
      <c r="I5" s="9">
        <f>入力!Y25</f>
        <v>9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JR東日本東金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金親</v>
      </c>
      <c r="D16" s="13" t="str">
        <f>IF(入力!E8="","",入力!E8)</f>
        <v>奉子</v>
      </c>
      <c r="E16" s="13" t="str">
        <f>IF(入力!C7="","",入力!C7)</f>
        <v>カネオヤ</v>
      </c>
      <c r="F16" s="13" t="str">
        <f>IF(入力!E7="","",入力!E7)</f>
        <v>トモコ</v>
      </c>
      <c r="G16" s="13">
        <f>IF(入力!G7="","",入力!G7)</f>
        <v>523740018</v>
      </c>
      <c r="H16" s="13" t="str">
        <f>IF(入力!J7="","",入力!J7)</f>
        <v/>
      </c>
      <c r="I16" s="13" t="str">
        <f>IF(入力!M7="","",入力!M7)</f>
        <v>0531466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1115</v>
      </c>
      <c r="T16" s="13" t="str">
        <f>IF(入力!P8="","",入力!P8)</f>
        <v>千葉県八街市ほ171-18</v>
      </c>
      <c r="U16" s="13" t="str">
        <f>IF(入力!AL7="","",入力!AL7)</f>
        <v>080</v>
      </c>
      <c r="V16" s="13" t="str">
        <f>IF(入力!AK8="","",入力!AK8)</f>
        <v>5448</v>
      </c>
      <c r="W16" s="13" t="str">
        <f>IF(入力!AP8="","",入力!AP8)</f>
        <v>2457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山田</v>
      </c>
      <c r="D17" s="13" t="str">
        <f>IF(入力!E10="","",入力!E10)</f>
        <v>由香</v>
      </c>
      <c r="E17" s="13" t="str">
        <f>IF(入力!C9="","",入力!C9)</f>
        <v>ヤマダ</v>
      </c>
      <c r="F17" s="13" t="str">
        <f>IF(入力!E9="","",入力!E9)</f>
        <v>ユカ</v>
      </c>
      <c r="G17" s="13">
        <f>IF(入力!G9="","",入力!G9)</f>
        <v>524820412</v>
      </c>
      <c r="H17" s="13" t="str">
        <f>IF(入力!J9="","",入力!J9)</f>
        <v>224CS37233
225CS03538</v>
      </c>
      <c r="I17" s="13" t="str">
        <f>IF(入力!M9="","",入力!M9)</f>
        <v>0641771</v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0005</v>
      </c>
      <c r="T17" s="13" t="str">
        <f>IF(入力!P10="","",入力!P10)</f>
        <v>千葉県東金市田間3-37</v>
      </c>
      <c r="U17" s="13" t="str">
        <f>IF(入力!AL9="","",入力!AL9)</f>
        <v>080</v>
      </c>
      <c r="V17" s="13" t="str">
        <f>IF(入力!AK10="","",入力!AK10)</f>
        <v>5405</v>
      </c>
      <c r="W17" s="13" t="str">
        <f>IF(入力!AP10="","",入力!AP10)</f>
        <v>0819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中島</v>
      </c>
      <c r="D20" s="13" t="str">
        <f>IF(入力!E12="","",入力!E12)</f>
        <v>ゆかり</v>
      </c>
      <c r="E20" s="13" t="str">
        <f>IF(入力!C11="","",入力!C11)</f>
        <v>ナカジマ</v>
      </c>
      <c r="F20" s="13" t="str">
        <f>IF(入力!E11="","",入力!E11)</f>
        <v>ユカリ</v>
      </c>
      <c r="G20" s="13">
        <f>IF(入力!G11="","",入力!G11)</f>
        <v>525461508</v>
      </c>
      <c r="H20" s="13" t="str">
        <f>IF(入力!J11="","",入力!J11)</f>
        <v>224CS37232
225CS03608</v>
      </c>
      <c r="I20" s="13" t="str">
        <f>IF(入力!M11="","",入力!M11)</f>
        <v>0641774</v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0811</v>
      </c>
      <c r="T20" s="13" t="str">
        <f>IF(入力!P12="","",入力!P12)</f>
        <v>千葉県東金市台方1431ｺﾝﾌｫｰﾙｵｷ106</v>
      </c>
      <c r="U20" s="13" t="str">
        <f>IF(入力!AL11="","",入力!AL11)</f>
        <v>090</v>
      </c>
      <c r="V20" s="13" t="str">
        <f>IF(入力!AK12="","",入力!AK12)</f>
        <v>7808</v>
      </c>
      <c r="W20" s="13" t="str">
        <f>IF(入力!AP12="","",入力!AP12)</f>
        <v>5597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鈴木</v>
      </c>
      <c r="D23" s="13" t="str">
        <f>IF(入力!$E$14="","",入力!$E$14)</f>
        <v>渚</v>
      </c>
      <c r="E23" s="13" t="str">
        <f>IF(入力!$C$13="","",入力!$C$13)</f>
        <v>スズキ</v>
      </c>
      <c r="F23" s="13" t="str">
        <f>IF(入力!$E$13="","",入力!$E$13)</f>
        <v>ナギサ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鈴木</v>
      </c>
      <c r="D24" s="51" t="str">
        <f>VLOOKUP($B$51,$A$53:$F$352,4)</f>
        <v>美桜</v>
      </c>
      <c r="E24" s="51" t="str">
        <f>VLOOKUP($B$51,$A$53:$F$352,5)</f>
        <v>スズキ</v>
      </c>
      <c r="F24" s="51" t="str">
        <f>VLOOKUP($B$51,$A$53:$F$352,6)</f>
        <v>ミオ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美桜</v>
      </c>
      <c r="E53" s="13" t="str">
        <f>IF(入力!C25="","",入力!C25)</f>
        <v>スズキ</v>
      </c>
      <c r="F53" s="13" t="str">
        <f>IF(入力!E25="","",入力!E25)</f>
        <v>ミオ</v>
      </c>
      <c r="G53" s="13">
        <f>IF(入力!M25="","",入力!M25)</f>
        <v>524380374</v>
      </c>
      <c r="H53" s="13" t="str">
        <f>IF(入力!I25="","",入力!I25)</f>
        <v>東金市立東小学校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越智</v>
      </c>
      <c r="D54" s="13" t="str">
        <f>IF(入力!E28="","",入力!E28)</f>
        <v>幸奈</v>
      </c>
      <c r="E54" s="13" t="str">
        <f>IF(入力!C27="","",入力!C27)</f>
        <v>オチ</v>
      </c>
      <c r="F54" s="13" t="str">
        <f>IF(入力!E27="","",入力!E27)</f>
        <v>ユキナ</v>
      </c>
      <c r="G54" s="13">
        <f>IF(入力!M27="","",入力!M27)</f>
        <v>523865957</v>
      </c>
      <c r="H54" s="13" t="str">
        <f>IF(入力!I27="","",入力!I27)</f>
        <v>大網白里市立大網小学校</v>
      </c>
      <c r="I54" s="13">
        <f>IF(入力!G27="","",入力!G27)</f>
        <v>5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大杉</v>
      </c>
      <c r="D55" s="13" t="str">
        <f>IF(入力!E30="","",入力!E30)</f>
        <v>明日香</v>
      </c>
      <c r="E55" s="13" t="str">
        <f>IF(入力!C29="","",入力!C29)</f>
        <v>オオスギ</v>
      </c>
      <c r="F55" s="13" t="str">
        <f>IF(入力!E29="","",入力!E29)</f>
        <v>アスカ</v>
      </c>
      <c r="G55" s="13">
        <f>IF(入力!M29="","",入力!M29)</f>
        <v>526100512</v>
      </c>
      <c r="H55" s="13" t="str">
        <f>IF(入力!I29="","",入力!I29)</f>
        <v>千葉市立土気南小学校</v>
      </c>
      <c r="I55" s="13">
        <f>IF(入力!G29="","",入力!G29)</f>
        <v>5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中島</v>
      </c>
      <c r="D56" s="13" t="str">
        <f>IF(入力!E32="","",入力!E32)</f>
        <v>ひかり</v>
      </c>
      <c r="E56" s="13" t="str">
        <f>IF(入力!C31="","",入力!C31)</f>
        <v>ナカジマ</v>
      </c>
      <c r="F56" s="13" t="str">
        <f>IF(入力!E31="","",入力!E31)</f>
        <v>ヒカリ</v>
      </c>
      <c r="G56" s="13">
        <f>IF(入力!M31="","",入力!M31)</f>
        <v>525206109</v>
      </c>
      <c r="H56" s="13" t="str">
        <f>IF(入力!I31="","",入力!I31)</f>
        <v>東金市立城西小学校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布留川</v>
      </c>
      <c r="D57" s="13" t="str">
        <f>IF(入力!E34="","",入力!E34)</f>
        <v>みのり</v>
      </c>
      <c r="E57" s="13" t="str">
        <f>IF(入力!C33="","",入力!C33)</f>
        <v>フルカワ</v>
      </c>
      <c r="F57" s="13" t="str">
        <f>IF(入力!E33="","",入力!E33)</f>
        <v>ミノリ</v>
      </c>
      <c r="G57" s="13">
        <f>IF(入力!M33="","",入力!M33)</f>
        <v>525592066</v>
      </c>
      <c r="H57" s="13" t="str">
        <f>IF(入力!I33="","",入力!I33)</f>
        <v>東金市立東小学校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韓</v>
      </c>
      <c r="D58" s="13" t="str">
        <f>IF(入力!E36="","",入力!E36)</f>
        <v>心晴</v>
      </c>
      <c r="E58" s="13" t="str">
        <f>IF(入力!C35="","",入力!C35)</f>
        <v>カン</v>
      </c>
      <c r="F58" s="13" t="str">
        <f>IF(入力!E35="","",入力!E35)</f>
        <v>コハル</v>
      </c>
      <c r="G58" s="13">
        <f>IF(入力!M35="","",入力!M35)</f>
        <v>525592073</v>
      </c>
      <c r="H58" s="13" t="str">
        <f>IF(入力!I35="","",入力!I35)</f>
        <v>東金市立東小学校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見越</v>
      </c>
      <c r="D59" s="13" t="str">
        <f>IF(入力!E38="","",入力!E38)</f>
        <v>瑠莉香</v>
      </c>
      <c r="E59" s="13" t="str">
        <f>IF(入力!C37="","",入力!C37)</f>
        <v>ミコシ</v>
      </c>
      <c r="F59" s="13" t="str">
        <f>IF(入力!E37="","",入力!E37)</f>
        <v>ルリカ</v>
      </c>
      <c r="G59" s="13">
        <f>IF(入力!M37="","",入力!M37)</f>
        <v>522690628</v>
      </c>
      <c r="H59" s="13" t="str">
        <f>IF(入力!I37="","",入力!I37)</f>
        <v>東金市立城西小学校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莉子</v>
      </c>
      <c r="E60" s="13" t="str">
        <f>IF(入力!C39="","",入力!C39)</f>
        <v>イシダ</v>
      </c>
      <c r="F60" s="13" t="str">
        <f>IF(入力!E39="","",入力!E39)</f>
        <v>リコ</v>
      </c>
      <c r="G60" s="13">
        <f>IF(入力!M39="","",入力!M39)</f>
        <v>523974574</v>
      </c>
      <c r="H60" s="13" t="str">
        <f>IF(入力!I39="","",入力!I39)</f>
        <v>東金市立豊成小学校</v>
      </c>
      <c r="I60" s="13">
        <f>IF(入力!G39="","",入力!G39)</f>
        <v>4</v>
      </c>
      <c r="J60" s="13">
        <f>IF(入力!P39="","",入力!P39)</f>
        <v>129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長妻</v>
      </c>
      <c r="D61" s="13" t="str">
        <f>IF(入力!E42="","",入力!E42)</f>
        <v>果音</v>
      </c>
      <c r="E61" s="13" t="str">
        <f>IF(入力!C41="","",入力!C41)</f>
        <v>ナガツマ</v>
      </c>
      <c r="F61" s="13" t="str">
        <f>IF(入力!E41="","",入力!E41)</f>
        <v>カノン</v>
      </c>
      <c r="G61" s="13">
        <f>IF(入力!M41="","",入力!M41)</f>
        <v>525204877</v>
      </c>
      <c r="H61" s="13" t="str">
        <f>IF(入力!I41="","",入力!I41)</f>
        <v>東金市立鴇嶺小学校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株式会社 小林工業</cp:lastModifiedBy>
  <cp:lastPrinted>2016-05-09T15:17:35Z</cp:lastPrinted>
  <dcterms:created xsi:type="dcterms:W3CDTF">2014-04-05T09:56:00Z</dcterms:created>
  <dcterms:modified xsi:type="dcterms:W3CDTF">2025-09-10T00:42:24Z</dcterms:modified>
</cp:coreProperties>
</file>