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城西JVC\004.大会申込書関係\2026 全日本大会申込書\"/>
    </mc:Choice>
  </mc:AlternateContent>
  <xr:revisionPtr revIDLastSave="0" documentId="13_ncr:1_{3EC13FF2-A0FE-4418-9701-78126B5485C8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720" yWindow="0" windowWidth="13170" windowHeight="1033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<sst xmlns="http://schemas.openxmlformats.org/spreadsheetml/2006/main" count="313" uniqueCount="238">
  <si>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</si>
  <si>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</si>
  <si>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</si>
  <si>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</si>
  <si>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</si>
  <si>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</si>
  <si>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</si>
  <si>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</si>
  <si>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</si>
  <si>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</si>
  <si>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</si>
  <si>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</si>
  <si>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</si>
  <si>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</si>
  <si>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</si>
  <si>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</si>
  <si>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</si>
  <si>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</si>
  <si>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</si>
  <si>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</si>
  <si>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</si>
  <si>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</si>
  <si>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</si>
  <si>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</si>
  <si>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</si>
  <si>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</si>
  <si>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</si>
  <si>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</si>
  <si>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</si>
  <si>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</si>
  <si>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</si>
  <si>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</si>
  <si>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</si>
  <si>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</si>
  <si>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</si>
  <si>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</si>
  <si>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</si>
  <si>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</si>
  <si>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</si>
  <si>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</si>
  <si>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</si>
  <si>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</si>
  <si>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</si>
  <si>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</si>
  <si>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</si>
  <si>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</si>
  <si>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</si>
  <si>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</si>
  <si>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</si>
  <si>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</si>
  <si>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</si>
  <si>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</si>
  <si>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</si>
  <si>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</si>
  <si>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</si>
  <si>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</si>
  <si>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</si>
  <si>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</si>
  <si>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</si>
  <si>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</si>
  <si>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</si>
  <si>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</si>
  <si>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</si>
  <si>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</si>
  <si>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</si>
  <si>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</si>
  <si>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</si>
  <si>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</si>
  <si>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</si>
  <si>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</si>
  <si>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</si>
  <si>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</si>
  <si>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</si>
  <si>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</si>
  <si>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</si>
  <si>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</si>
  <si>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</si>
  <si>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</si>
  <si>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</si>
  <si>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</si>
  <si>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</si>
  <si>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</si>
  <si>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</si>
  <si>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</si>
  <si>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</si>
  <si>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</si>
  <si>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</si>
  <si>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</si>
  <si>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</si>
  <si>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</si>
  <si>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</si>
  <si>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</si>
  <si>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</si>
  <si>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</si>
  <si>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</si>
  <si>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</si>
  <si>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</si>
  <si>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</si>
  <si>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</si>
  <si>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</si>
  <si>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</si>
  <si>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</si>
  <si>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</si>
  <si>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</si>
  <si>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</si>
  <si>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</si>
  <si>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</si>
  <si>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</si>
  <si>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</si>
  <si>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</si>
  <si>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</si>
  <si>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</si>
  <si>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</si>
  <si>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</si>
  <si>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</si>
  <si>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</si>
  <si>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</si>
  <si>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</si>
  <si>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</si>
  <si>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</si>
  <si>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</si>
  <si>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</si>
  <si>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</si>
  <si>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</si>
  <si>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ジョウサイジュニアバレーボールクラブ</t>
    <phoneticPr fontId="2"/>
  </si>
  <si>
    <t>城西ジュニアバレーボールクラブ</t>
    <rPh sb="0" eb="2">
      <t>ジョウサイ</t>
    </rPh>
    <phoneticPr fontId="2"/>
  </si>
  <si>
    <t>東金市</t>
    <rPh sb="0" eb="3">
      <t>トウガネシ</t>
    </rPh>
    <phoneticPr fontId="2"/>
  </si>
  <si>
    <t>福俵</t>
    <rPh sb="0" eb="2">
      <t>フクタワラ</t>
    </rPh>
    <phoneticPr fontId="2"/>
  </si>
  <si>
    <t>東金</t>
    <rPh sb="0" eb="2">
      <t>トウガネ</t>
    </rPh>
    <phoneticPr fontId="2"/>
  </si>
  <si>
    <t>石井</t>
    <rPh sb="0" eb="2">
      <t>イシイ</t>
    </rPh>
    <phoneticPr fontId="2"/>
  </si>
  <si>
    <t>直美</t>
    <rPh sb="0" eb="2">
      <t>ナオミ</t>
    </rPh>
    <phoneticPr fontId="2"/>
  </si>
  <si>
    <t>イシイ</t>
    <phoneticPr fontId="2"/>
  </si>
  <si>
    <t>ナオミ</t>
    <phoneticPr fontId="2"/>
  </si>
  <si>
    <t>木村</t>
    <rPh sb="0" eb="2">
      <t>キムラ</t>
    </rPh>
    <phoneticPr fontId="2"/>
  </si>
  <si>
    <t>俊介</t>
    <rPh sb="0" eb="2">
      <t>シュンスケ</t>
    </rPh>
    <phoneticPr fontId="2"/>
  </si>
  <si>
    <t>キムラ</t>
    <phoneticPr fontId="2"/>
  </si>
  <si>
    <t>シュンスケ</t>
    <phoneticPr fontId="2"/>
  </si>
  <si>
    <t>日野</t>
    <rPh sb="0" eb="2">
      <t>ヒノ</t>
    </rPh>
    <phoneticPr fontId="2"/>
  </si>
  <si>
    <t>愉紀</t>
    <rPh sb="0" eb="1">
      <t>ユ</t>
    </rPh>
    <rPh sb="1" eb="2">
      <t>キ</t>
    </rPh>
    <phoneticPr fontId="2"/>
  </si>
  <si>
    <t>ヒノ</t>
    <phoneticPr fontId="2"/>
  </si>
  <si>
    <t>ユキ</t>
    <phoneticPr fontId="2"/>
  </si>
  <si>
    <t>千葉県八街市朝日424-11</t>
    <rPh sb="0" eb="3">
      <t>チバケン</t>
    </rPh>
    <rPh sb="3" eb="6">
      <t>ヤチマタシ</t>
    </rPh>
    <rPh sb="6" eb="8">
      <t>アサヒ</t>
    </rPh>
    <phoneticPr fontId="2"/>
  </si>
  <si>
    <t>090</t>
    <phoneticPr fontId="2"/>
  </si>
  <si>
    <t>7019</t>
    <phoneticPr fontId="2"/>
  </si>
  <si>
    <t>9074</t>
    <phoneticPr fontId="2"/>
  </si>
  <si>
    <t>289</t>
    <phoneticPr fontId="2"/>
  </si>
  <si>
    <t>1101</t>
    <phoneticPr fontId="2"/>
  </si>
  <si>
    <t>080</t>
    <phoneticPr fontId="2"/>
  </si>
  <si>
    <t>千葉県東金市東金203-12</t>
    <rPh sb="0" eb="6">
      <t>チバケントウガネシ</t>
    </rPh>
    <rPh sb="6" eb="8">
      <t>トウガネ</t>
    </rPh>
    <phoneticPr fontId="2"/>
  </si>
  <si>
    <t>4680</t>
    <phoneticPr fontId="2"/>
  </si>
  <si>
    <t>0386</t>
    <phoneticPr fontId="2"/>
  </si>
  <si>
    <t>千葉県大網白里市みどりが丘4-36-18</t>
    <rPh sb="0" eb="3">
      <t>チバケン</t>
    </rPh>
    <rPh sb="3" eb="8">
      <t>オオアミシラサトシ</t>
    </rPh>
    <rPh sb="12" eb="13">
      <t>オカ</t>
    </rPh>
    <phoneticPr fontId="2"/>
  </si>
  <si>
    <t>2240</t>
    <phoneticPr fontId="2"/>
  </si>
  <si>
    <t>8704</t>
    <phoneticPr fontId="2"/>
  </si>
  <si>
    <t>283</t>
    <phoneticPr fontId="2"/>
  </si>
  <si>
    <t>299</t>
    <phoneticPr fontId="2"/>
  </si>
  <si>
    <t>3255</t>
    <phoneticPr fontId="2"/>
  </si>
  <si>
    <t>0802</t>
    <phoneticPr fontId="2"/>
  </si>
  <si>
    <t>オガサワラ</t>
    <phoneticPr fontId="2"/>
  </si>
  <si>
    <t>タケヤ</t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</si>
  <si>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</si>
  <si>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</si>
  <si>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0816</t>
    <phoneticPr fontId="2"/>
  </si>
  <si>
    <t>千葉県東金市西福俵69-4</t>
    <rPh sb="0" eb="9">
      <t>チバケントウガネシニシフクタワラ</t>
    </rPh>
    <phoneticPr fontId="2"/>
  </si>
  <si>
    <t>1121</t>
    <phoneticPr fontId="2"/>
  </si>
  <si>
    <t>5994</t>
    <phoneticPr fontId="2"/>
  </si>
  <si>
    <t>①</t>
    <phoneticPr fontId="2"/>
  </si>
  <si>
    <t>央佑</t>
    <rPh sb="0" eb="2">
      <t>オウスケ</t>
    </rPh>
    <phoneticPr fontId="2"/>
  </si>
  <si>
    <t>オウスケ</t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</si>
  <si>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</si>
  <si>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佐藤</t>
    <rPh sb="0" eb="2">
      <t>サトウ</t>
    </rPh>
    <phoneticPr fontId="2"/>
  </si>
  <si>
    <t>大知</t>
    <rPh sb="0" eb="2">
      <t>ダイチ</t>
    </rPh>
    <phoneticPr fontId="2"/>
  </si>
  <si>
    <t>サトウ</t>
    <phoneticPr fontId="2"/>
  </si>
  <si>
    <t>ダイチ</t>
    <phoneticPr fontId="2"/>
  </si>
  <si>
    <t>八街市立八街東小学校</t>
    <rPh sb="0" eb="4">
      <t>ヤチマタシリツ</t>
    </rPh>
    <rPh sb="4" eb="10">
      <t>ヤチマタヒガシショウガッコウ</t>
    </rPh>
    <phoneticPr fontId="2"/>
  </si>
  <si>
    <t>小嶋</t>
    <rPh sb="0" eb="2">
      <t>コジマ</t>
    </rPh>
    <phoneticPr fontId="2"/>
  </si>
  <si>
    <t>逞斗</t>
    <rPh sb="0" eb="2">
      <t>タクマト</t>
    </rPh>
    <phoneticPr fontId="2"/>
  </si>
  <si>
    <t>コジマ</t>
    <phoneticPr fontId="2"/>
  </si>
  <si>
    <t>タクト</t>
    <phoneticPr fontId="2"/>
  </si>
  <si>
    <t>東金市立豊成小学校</t>
    <rPh sb="0" eb="4">
      <t>トウガネシリツ</t>
    </rPh>
    <rPh sb="4" eb="9">
      <t>トヨナリショウガッコウ</t>
    </rPh>
    <phoneticPr fontId="2"/>
  </si>
  <si>
    <t>ムラヤマ</t>
    <phoneticPr fontId="2"/>
  </si>
  <si>
    <t>ハルト</t>
    <phoneticPr fontId="2"/>
  </si>
  <si>
    <t>村山</t>
    <rPh sb="0" eb="2">
      <t>ムラヤマ</t>
    </rPh>
    <phoneticPr fontId="2"/>
  </si>
  <si>
    <t>晴斗</t>
    <rPh sb="0" eb="2">
      <t>ハルト</t>
    </rPh>
    <phoneticPr fontId="2"/>
  </si>
  <si>
    <t>東金市立東小学校</t>
    <rPh sb="0" eb="4">
      <t>トウガネシリツ</t>
    </rPh>
    <rPh sb="4" eb="8">
      <t>ヒガシショウガッコウ</t>
    </rPh>
    <phoneticPr fontId="2"/>
  </si>
  <si>
    <t>根市</t>
    <rPh sb="0" eb="2">
      <t>ネイチ</t>
    </rPh>
    <phoneticPr fontId="2"/>
  </si>
  <si>
    <t>結翔</t>
    <rPh sb="0" eb="1">
      <t>ケツ</t>
    </rPh>
    <rPh sb="1" eb="2">
      <t>ショウ</t>
    </rPh>
    <phoneticPr fontId="2"/>
  </si>
  <si>
    <t>ネイチ</t>
    <phoneticPr fontId="2"/>
  </si>
  <si>
    <t>ユイト</t>
    <phoneticPr fontId="2"/>
  </si>
  <si>
    <t>キョウタロウ</t>
    <phoneticPr fontId="2"/>
  </si>
  <si>
    <t>京太郎</t>
    <rPh sb="0" eb="3">
      <t>キョウタロウ</t>
    </rPh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</si>
  <si>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</si>
  <si>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フルカワ</t>
    <phoneticPr fontId="2"/>
  </si>
  <si>
    <t>タイヨウ</t>
    <phoneticPr fontId="2"/>
  </si>
  <si>
    <t>古川</t>
    <rPh sb="0" eb="2">
      <t>フルカワ</t>
    </rPh>
    <phoneticPr fontId="2"/>
  </si>
  <si>
    <t>大耀</t>
    <rPh sb="0" eb="1">
      <t>タイ</t>
    </rPh>
    <rPh sb="1" eb="2">
      <t>ヨウ</t>
    </rPh>
    <phoneticPr fontId="2"/>
  </si>
  <si>
    <t>東金市立鴇嶺小学校</t>
    <rPh sb="0" eb="4">
      <t>トウガネシリツ</t>
    </rPh>
    <rPh sb="4" eb="5">
      <t>トキ</t>
    </rPh>
    <rPh sb="5" eb="6">
      <t>ミネ</t>
    </rPh>
    <rPh sb="6" eb="9">
      <t>ショウガッコウ</t>
    </rPh>
    <phoneticPr fontId="2"/>
  </si>
  <si>
    <t>ゴキタ</t>
    <phoneticPr fontId="2"/>
  </si>
  <si>
    <t>シンヤ</t>
    <phoneticPr fontId="2"/>
  </si>
  <si>
    <t>五木田</t>
    <rPh sb="0" eb="3">
      <t>ゴキタ</t>
    </rPh>
    <phoneticPr fontId="2"/>
  </si>
  <si>
    <t>慎也</t>
    <rPh sb="0" eb="2">
      <t>シンヤ</t>
    </rPh>
    <phoneticPr fontId="2"/>
  </si>
  <si>
    <t>山武市立成東小学校</t>
    <rPh sb="0" eb="2">
      <t>サンブ</t>
    </rPh>
    <rPh sb="2" eb="4">
      <t>シリツ</t>
    </rPh>
    <rPh sb="4" eb="9">
      <t>ナルトウショウガッコウ</t>
    </rPh>
    <phoneticPr fontId="2"/>
  </si>
  <si>
    <t>ヨシダ</t>
    <phoneticPr fontId="2"/>
  </si>
  <si>
    <t>ナオキ</t>
    <phoneticPr fontId="2"/>
  </si>
  <si>
    <t>吉田</t>
    <rPh sb="0" eb="2">
      <t>ヨシダ</t>
    </rPh>
    <phoneticPr fontId="2"/>
  </si>
  <si>
    <t>直生</t>
    <rPh sb="0" eb="1">
      <t>チョク</t>
    </rPh>
    <rPh sb="1" eb="2">
      <t>セイ</t>
    </rPh>
    <phoneticPr fontId="2"/>
  </si>
  <si>
    <t>千葉市立千城台東小学校</t>
    <rPh sb="0" eb="4">
      <t>チバシリツ</t>
    </rPh>
    <rPh sb="4" eb="7">
      <t>チシロダイ</t>
    </rPh>
    <rPh sb="7" eb="11">
      <t>ヒガシショウガッコウ</t>
    </rPh>
    <phoneticPr fontId="2"/>
  </si>
  <si>
    <t>愛カトリーナ</t>
    <rPh sb="0" eb="1">
      <t>アイ</t>
    </rPh>
    <phoneticPr fontId="2"/>
  </si>
  <si>
    <t>アイカトリーナ</t>
    <phoneticPr fontId="2"/>
  </si>
  <si>
    <t>男子</t>
    <rPh sb="0" eb="2">
      <t>ダンシ</t>
    </rPh>
    <phoneticPr fontId="2"/>
  </si>
  <si>
    <t>コウイチ</t>
    <phoneticPr fontId="2"/>
  </si>
  <si>
    <t>康一</t>
    <rPh sb="0" eb="2">
      <t>コウイチ</t>
    </rPh>
    <phoneticPr fontId="2"/>
  </si>
  <si>
    <t>2497</t>
    <phoneticPr fontId="2"/>
  </si>
  <si>
    <t>千葉県東金市菱沼790-18</t>
    <rPh sb="0" eb="6">
      <t>チバケントウガネシ</t>
    </rPh>
    <rPh sb="6" eb="8">
      <t>ヒシヌマ</t>
    </rPh>
    <phoneticPr fontId="2"/>
  </si>
  <si>
    <t>0016</t>
    <phoneticPr fontId="2"/>
  </si>
  <si>
    <t>オオカワ</t>
    <phoneticPr fontId="2"/>
  </si>
  <si>
    <t>トウマ</t>
    <phoneticPr fontId="2"/>
  </si>
  <si>
    <t>大川</t>
    <rPh sb="0" eb="2">
      <t>オオカワ</t>
    </rPh>
    <phoneticPr fontId="2"/>
  </si>
  <si>
    <t>斗真</t>
    <rPh sb="0" eb="2">
      <t>トウマ</t>
    </rPh>
    <phoneticPr fontId="2"/>
  </si>
  <si>
    <t>山武市立日向小学校</t>
    <rPh sb="0" eb="4">
      <t>サンブシリツ</t>
    </rPh>
    <rPh sb="4" eb="9">
      <t>ヒュガショウガッコウ</t>
    </rPh>
    <phoneticPr fontId="2"/>
  </si>
  <si>
    <t>T10519813</t>
    <phoneticPr fontId="2"/>
  </si>
  <si>
    <t>021001543</t>
    <phoneticPr fontId="2"/>
  </si>
  <si>
    <t>019938912</t>
    <phoneticPr fontId="2"/>
  </si>
  <si>
    <t>022561145</t>
    <phoneticPr fontId="2"/>
  </si>
  <si>
    <t>023304208</t>
    <phoneticPr fontId="2"/>
  </si>
  <si>
    <t>023304192</t>
    <phoneticPr fontId="2"/>
  </si>
  <si>
    <t>021362347</t>
    <phoneticPr fontId="2"/>
  </si>
  <si>
    <t>022561152</t>
    <phoneticPr fontId="2"/>
  </si>
  <si>
    <t>023350014</t>
    <phoneticPr fontId="2"/>
  </si>
  <si>
    <t>022277848</t>
    <phoneticPr fontId="2"/>
  </si>
  <si>
    <t>023433496</t>
    <phoneticPr fontId="2"/>
  </si>
  <si>
    <t>020290580</t>
    <phoneticPr fontId="2"/>
  </si>
  <si>
    <t>009022720</t>
    <phoneticPr fontId="2"/>
  </si>
  <si>
    <t>023724334</t>
    <phoneticPr fontId="2"/>
  </si>
  <si>
    <t>023540750</t>
    <phoneticPr fontId="2"/>
  </si>
  <si>
    <t>0531468</t>
    <phoneticPr fontId="2"/>
  </si>
  <si>
    <t>苦しい時も楽しむ事を忘れずに、みんなで声をかけ合い、力を合わせ、１試合でも多く勝ち進めるように頑張ります！</t>
    <rPh sb="0" eb="1">
      <t>クル</t>
    </rPh>
    <rPh sb="3" eb="4">
      <t>トキ</t>
    </rPh>
    <rPh sb="5" eb="6">
      <t>タノ</t>
    </rPh>
    <rPh sb="8" eb="9">
      <t>コト</t>
    </rPh>
    <rPh sb="10" eb="11">
      <t>ワス</t>
    </rPh>
    <rPh sb="19" eb="20">
      <t>コエ</t>
    </rPh>
    <rPh sb="23" eb="24">
      <t>ア</t>
    </rPh>
    <rPh sb="26" eb="27">
      <t>チカラ</t>
    </rPh>
    <rPh sb="28" eb="29">
      <t>ア</t>
    </rPh>
    <rPh sb="32" eb="35">
      <t>イッシアイ</t>
    </rPh>
    <rPh sb="37" eb="38">
      <t>オオ</t>
    </rPh>
    <rPh sb="39" eb="40">
      <t>カ</t>
    </rPh>
    <rPh sb="41" eb="42">
      <t>スス</t>
    </rPh>
    <rPh sb="47" eb="49">
      <t>ガンバ</t>
    </rPh>
    <phoneticPr fontId="2"/>
  </si>
  <si>
    <t>南支部</t>
    <rPh sb="0" eb="3">
      <t>ミナミシブ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</si>
</sst>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4" fillId="0" borderId="4" xfId="0" quotePrefix="1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7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8"/>
  <sheetViews>
    <sheetView showGridLines="0" tabSelected="1" view="pageBreakPreview" topLeftCell="N1" zoomScaleNormal="100" zoomScaleSheetLayoutView="100" workbookViewId="0">
      <selection activeCell="AE3" sqref="AE3:AS3"/>
    </sheetView>
  </sheetViews>
  <sheetFormatPr defaultColWidth="9" defaultRowHeight="15"/>
  <cols>
    <col min="1" max="2" width="6.125" style="1" customWidth="1"/>
    <col min="3" max="6" width="7.25" style="1" customWidth="1"/>
    <col min="7" max="15" width="6.125" style="1" customWidth="1"/>
    <col min="16" max="45" width="1.7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25" style="1" bestFit="1" customWidth="1"/>
    <col min="52" max="52" width="6.75" style="1" customWidth="1"/>
    <col min="53" max="16384" width="9" style="1"/>
  </cols>
  <sheetData>
    <row r="1" spans="1:51" ht="32.25" thickBot="1">
      <c r="A1" s="206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</row>
    <row r="2" spans="1:51" ht="14.45" customHeight="1">
      <c r="A2" s="102" t="s">
        <v>1</v>
      </c>
      <c r="B2" s="103"/>
      <c r="C2" s="104" t="s">
        <v>124</v>
      </c>
      <c r="D2" s="105"/>
      <c r="E2" s="105"/>
      <c r="F2" s="105"/>
      <c r="G2" s="105"/>
      <c r="H2" s="105"/>
      <c r="I2" s="106"/>
      <c r="J2" s="95" t="s">
        <v>2</v>
      </c>
      <c r="K2" s="211"/>
      <c r="L2" s="211"/>
      <c r="M2" s="211"/>
      <c r="N2" s="211"/>
      <c r="O2" s="212"/>
      <c r="P2" s="95" t="s">
        <v>3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4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5</v>
      </c>
      <c r="AW2" t="s">
        <v>6</v>
      </c>
      <c r="AX2" t="s">
        <v>7</v>
      </c>
    </row>
    <row r="3" spans="1:51" ht="24" customHeight="1">
      <c r="A3" s="107" t="s">
        <v>8</v>
      </c>
      <c r="B3" s="108"/>
      <c r="C3" s="109" t="s">
        <v>125</v>
      </c>
      <c r="D3" s="110"/>
      <c r="E3" s="110"/>
      <c r="F3" s="110"/>
      <c r="G3" s="110"/>
      <c r="H3" s="110"/>
      <c r="I3" s="111"/>
      <c r="J3" s="208" t="s">
        <v>209</v>
      </c>
      <c r="K3" s="209"/>
      <c r="L3" s="209"/>
      <c r="M3" s="209"/>
      <c r="N3" s="209"/>
      <c r="O3" s="210"/>
      <c r="P3" s="97" t="s">
        <v>126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40" t="s">
        <v>237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21" t="s">
        <v>13</v>
      </c>
      <c r="B4" s="222"/>
      <c r="C4" s="213" t="s">
        <v>220</v>
      </c>
      <c r="D4" s="214"/>
      <c r="E4" s="214"/>
      <c r="F4" s="214"/>
      <c r="G4" s="214"/>
      <c r="H4" s="214"/>
      <c r="I4" s="215"/>
      <c r="J4" s="225" t="s">
        <v>14</v>
      </c>
      <c r="K4" s="226"/>
      <c r="L4" s="226"/>
      <c r="M4" s="226"/>
      <c r="N4" s="226"/>
      <c r="O4" s="227"/>
      <c r="P4" s="155" t="s">
        <v>15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3" t="s">
        <v>17</v>
      </c>
      <c r="B5" s="224"/>
      <c r="C5" s="216"/>
      <c r="D5" s="217"/>
      <c r="E5" s="217"/>
      <c r="F5" s="217"/>
      <c r="G5" s="217"/>
      <c r="H5" s="217"/>
      <c r="I5" s="218"/>
      <c r="J5" s="188">
        <v>15002</v>
      </c>
      <c r="K5" s="188"/>
      <c r="L5" s="188"/>
      <c r="M5" s="188"/>
      <c r="N5" s="188"/>
      <c r="O5" s="188"/>
      <c r="P5" s="156" t="s">
        <v>128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127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18</v>
      </c>
      <c r="AW5" t="s">
        <v>19</v>
      </c>
    </row>
    <row r="6" spans="1:51" ht="22.5" customHeight="1">
      <c r="A6" s="73" t="s">
        <v>20</v>
      </c>
      <c r="B6" s="124"/>
      <c r="C6" s="128" t="s">
        <v>21</v>
      </c>
      <c r="D6" s="129"/>
      <c r="E6" s="130" t="s">
        <v>22</v>
      </c>
      <c r="F6" s="131"/>
      <c r="G6" s="189" t="s">
        <v>23</v>
      </c>
      <c r="H6" s="189"/>
      <c r="I6" s="189"/>
      <c r="J6" s="189" t="s">
        <v>24</v>
      </c>
      <c r="K6" s="189"/>
      <c r="L6" s="189"/>
      <c r="M6" s="189" t="s">
        <v>25</v>
      </c>
      <c r="N6" s="189"/>
      <c r="O6" s="189"/>
      <c r="P6" s="137" t="s">
        <v>26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27</v>
      </c>
      <c r="AL6" s="139"/>
      <c r="AM6" s="139"/>
      <c r="AN6" s="139"/>
      <c r="AO6" s="139"/>
      <c r="AP6" s="139"/>
      <c r="AQ6" s="139"/>
      <c r="AR6" s="139"/>
      <c r="AS6" s="139"/>
      <c r="AT6" s="34" t="s">
        <v>28</v>
      </c>
    </row>
    <row r="7" spans="1:51" ht="13.5" customHeight="1">
      <c r="A7" s="73"/>
      <c r="B7" s="124"/>
      <c r="C7" s="132" t="s">
        <v>131</v>
      </c>
      <c r="D7" s="77"/>
      <c r="E7" s="133" t="s">
        <v>132</v>
      </c>
      <c r="F7" s="79"/>
      <c r="G7" s="190" t="s">
        <v>231</v>
      </c>
      <c r="H7" s="191"/>
      <c r="I7" s="191"/>
      <c r="J7" s="191"/>
      <c r="K7" s="191"/>
      <c r="L7" s="191"/>
      <c r="M7" s="190" t="s">
        <v>235</v>
      </c>
      <c r="N7" s="191"/>
      <c r="O7" s="191"/>
      <c r="P7" s="163" t="s">
        <v>29</v>
      </c>
      <c r="Q7" s="164"/>
      <c r="R7" s="126" t="s">
        <v>145</v>
      </c>
      <c r="S7" s="127"/>
      <c r="T7" s="127"/>
      <c r="U7" s="127"/>
      <c r="V7" s="27" t="s">
        <v>30</v>
      </c>
      <c r="W7" s="116" t="s">
        <v>146</v>
      </c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35" t="s">
        <v>31</v>
      </c>
      <c r="AL7" s="59" t="s">
        <v>142</v>
      </c>
      <c r="AM7" s="60"/>
      <c r="AN7" s="60"/>
      <c r="AO7" s="60"/>
      <c r="AP7" s="60"/>
      <c r="AQ7" s="60"/>
      <c r="AR7" s="60"/>
      <c r="AS7" s="36" t="s">
        <v>32</v>
      </c>
      <c r="AT7" s="53">
        <v>47</v>
      </c>
    </row>
    <row r="8" spans="1:51" ht="18" customHeight="1">
      <c r="A8" s="73"/>
      <c r="B8" s="124"/>
      <c r="C8" s="134" t="s">
        <v>129</v>
      </c>
      <c r="D8" s="81"/>
      <c r="E8" s="135" t="s">
        <v>130</v>
      </c>
      <c r="F8" s="83"/>
      <c r="G8" s="191"/>
      <c r="H8" s="191"/>
      <c r="I8" s="191"/>
      <c r="J8" s="191"/>
      <c r="K8" s="191"/>
      <c r="L8" s="191"/>
      <c r="M8" s="191"/>
      <c r="N8" s="191"/>
      <c r="O8" s="191"/>
      <c r="P8" s="119" t="s">
        <v>141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61" t="s">
        <v>143</v>
      </c>
      <c r="AL8" s="62"/>
      <c r="AM8" s="62"/>
      <c r="AN8" s="62"/>
      <c r="AO8" s="37" t="s">
        <v>30</v>
      </c>
      <c r="AP8" s="63" t="s">
        <v>144</v>
      </c>
      <c r="AQ8" s="62"/>
      <c r="AR8" s="62"/>
      <c r="AS8" s="64"/>
      <c r="AT8" s="53"/>
    </row>
    <row r="9" spans="1:51" ht="14.45" customHeight="1">
      <c r="A9" s="219" t="s">
        <v>33</v>
      </c>
      <c r="B9" s="124"/>
      <c r="C9" s="76" t="s">
        <v>135</v>
      </c>
      <c r="D9" s="77"/>
      <c r="E9" s="78" t="s">
        <v>136</v>
      </c>
      <c r="F9" s="79"/>
      <c r="G9" s="190" t="s">
        <v>232</v>
      </c>
      <c r="H9" s="191"/>
      <c r="I9" s="191"/>
      <c r="J9" s="191"/>
      <c r="K9" s="191"/>
      <c r="L9" s="191"/>
      <c r="M9" s="191"/>
      <c r="N9" s="191"/>
      <c r="O9" s="191"/>
      <c r="P9" s="163" t="s">
        <v>29</v>
      </c>
      <c r="Q9" s="164"/>
      <c r="R9" s="126" t="s">
        <v>154</v>
      </c>
      <c r="S9" s="127"/>
      <c r="T9" s="127"/>
      <c r="U9" s="127"/>
      <c r="V9" s="27" t="s">
        <v>30</v>
      </c>
      <c r="W9" s="116" t="s">
        <v>157</v>
      </c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8"/>
      <c r="AK9" s="35" t="s">
        <v>31</v>
      </c>
      <c r="AL9" s="59" t="s">
        <v>147</v>
      </c>
      <c r="AM9" s="60"/>
      <c r="AN9" s="60"/>
      <c r="AO9" s="60"/>
      <c r="AP9" s="60"/>
      <c r="AQ9" s="60"/>
      <c r="AR9" s="60"/>
      <c r="AS9" s="36" t="s">
        <v>32</v>
      </c>
      <c r="AT9" s="54">
        <v>39</v>
      </c>
    </row>
    <row r="10" spans="1:51" ht="18" customHeight="1">
      <c r="A10" s="73"/>
      <c r="B10" s="124"/>
      <c r="C10" s="80" t="s">
        <v>133</v>
      </c>
      <c r="D10" s="81"/>
      <c r="E10" s="82" t="s">
        <v>134</v>
      </c>
      <c r="F10" s="83"/>
      <c r="G10" s="191"/>
      <c r="H10" s="191"/>
      <c r="I10" s="191"/>
      <c r="J10" s="191"/>
      <c r="K10" s="191"/>
      <c r="L10" s="191"/>
      <c r="M10" s="191"/>
      <c r="N10" s="191"/>
      <c r="O10" s="191"/>
      <c r="P10" s="119" t="s">
        <v>148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1"/>
      <c r="AK10" s="61" t="s">
        <v>149</v>
      </c>
      <c r="AL10" s="62"/>
      <c r="AM10" s="62"/>
      <c r="AN10" s="62"/>
      <c r="AO10" s="37" t="s">
        <v>30</v>
      </c>
      <c r="AP10" s="63" t="s">
        <v>150</v>
      </c>
      <c r="AQ10" s="62"/>
      <c r="AR10" s="62"/>
      <c r="AS10" s="64"/>
      <c r="AT10" s="54"/>
    </row>
    <row r="11" spans="1:51" ht="14.45" customHeight="1">
      <c r="A11" s="219" t="s">
        <v>34</v>
      </c>
      <c r="B11" s="124"/>
      <c r="C11" s="76" t="s">
        <v>180</v>
      </c>
      <c r="D11" s="77"/>
      <c r="E11" s="78" t="s">
        <v>210</v>
      </c>
      <c r="F11" s="79"/>
      <c r="G11" s="190" t="s">
        <v>233</v>
      </c>
      <c r="H11" s="191"/>
      <c r="I11" s="191"/>
      <c r="J11" s="191"/>
      <c r="K11" s="191"/>
      <c r="L11" s="191"/>
      <c r="M11" s="191"/>
      <c r="N11" s="191"/>
      <c r="O11" s="191"/>
      <c r="P11" s="163" t="s">
        <v>29</v>
      </c>
      <c r="Q11" s="164"/>
      <c r="R11" s="126" t="s">
        <v>154</v>
      </c>
      <c r="S11" s="127"/>
      <c r="T11" s="127"/>
      <c r="U11" s="127"/>
      <c r="V11" s="27" t="s">
        <v>30</v>
      </c>
      <c r="W11" s="116" t="s">
        <v>214</v>
      </c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8"/>
      <c r="AK11" s="35" t="s">
        <v>31</v>
      </c>
      <c r="AL11" s="59" t="s">
        <v>142</v>
      </c>
      <c r="AM11" s="60"/>
      <c r="AN11" s="60"/>
      <c r="AO11" s="60"/>
      <c r="AP11" s="60"/>
      <c r="AQ11" s="60"/>
      <c r="AR11" s="60"/>
      <c r="AS11" s="36" t="s">
        <v>32</v>
      </c>
      <c r="AT11" s="54">
        <v>35</v>
      </c>
    </row>
    <row r="12" spans="1:51" ht="18" customHeight="1">
      <c r="A12" s="73"/>
      <c r="B12" s="124"/>
      <c r="C12" s="80" t="s">
        <v>182</v>
      </c>
      <c r="D12" s="81"/>
      <c r="E12" s="82" t="s">
        <v>211</v>
      </c>
      <c r="F12" s="83"/>
      <c r="G12" s="191"/>
      <c r="H12" s="191"/>
      <c r="I12" s="191"/>
      <c r="J12" s="191"/>
      <c r="K12" s="191"/>
      <c r="L12" s="191"/>
      <c r="M12" s="191"/>
      <c r="N12" s="191"/>
      <c r="O12" s="191"/>
      <c r="P12" s="119" t="s">
        <v>213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1"/>
      <c r="AK12" s="61" t="s">
        <v>212</v>
      </c>
      <c r="AL12" s="62"/>
      <c r="AM12" s="62"/>
      <c r="AN12" s="62"/>
      <c r="AO12" s="37" t="s">
        <v>30</v>
      </c>
      <c r="AP12" s="63" t="s">
        <v>153</v>
      </c>
      <c r="AQ12" s="62"/>
      <c r="AR12" s="62"/>
      <c r="AS12" s="64"/>
      <c r="AT12" s="54"/>
    </row>
    <row r="13" spans="1:51" ht="14.45" customHeight="1">
      <c r="A13" s="73" t="s">
        <v>35</v>
      </c>
      <c r="B13" s="124"/>
      <c r="C13" s="132" t="s">
        <v>139</v>
      </c>
      <c r="D13" s="77"/>
      <c r="E13" s="133" t="s">
        <v>140</v>
      </c>
      <c r="F13" s="79"/>
      <c r="G13" s="190" t="s">
        <v>234</v>
      </c>
      <c r="H13" s="191"/>
      <c r="I13" s="191"/>
      <c r="J13" s="191"/>
      <c r="K13" s="191"/>
      <c r="L13" s="191"/>
      <c r="M13" s="191"/>
      <c r="N13" s="191"/>
      <c r="O13" s="191"/>
      <c r="P13" s="163" t="s">
        <v>29</v>
      </c>
      <c r="Q13" s="164"/>
      <c r="R13" s="126" t="s">
        <v>155</v>
      </c>
      <c r="S13" s="127"/>
      <c r="T13" s="127"/>
      <c r="U13" s="127"/>
      <c r="V13" s="27" t="s">
        <v>30</v>
      </c>
      <c r="W13" s="116" t="s">
        <v>156</v>
      </c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8"/>
      <c r="AK13" s="35" t="s">
        <v>31</v>
      </c>
      <c r="AL13" s="59" t="s">
        <v>142</v>
      </c>
      <c r="AM13" s="60"/>
      <c r="AN13" s="60"/>
      <c r="AO13" s="60"/>
      <c r="AP13" s="60"/>
      <c r="AQ13" s="60"/>
      <c r="AR13" s="60"/>
      <c r="AS13" s="36" t="s">
        <v>32</v>
      </c>
      <c r="AT13" s="54">
        <v>45</v>
      </c>
    </row>
    <row r="14" spans="1:51" ht="18" customHeight="1">
      <c r="A14" s="73"/>
      <c r="B14" s="124"/>
      <c r="C14" s="134" t="s">
        <v>137</v>
      </c>
      <c r="D14" s="81"/>
      <c r="E14" s="135" t="s">
        <v>138</v>
      </c>
      <c r="F14" s="83"/>
      <c r="G14" s="191"/>
      <c r="H14" s="191"/>
      <c r="I14" s="191"/>
      <c r="J14" s="191"/>
      <c r="K14" s="191"/>
      <c r="L14" s="191"/>
      <c r="M14" s="191"/>
      <c r="N14" s="191"/>
      <c r="O14" s="191"/>
      <c r="P14" s="136" t="s">
        <v>151</v>
      </c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1"/>
      <c r="AK14" s="61" t="s">
        <v>152</v>
      </c>
      <c r="AL14" s="62"/>
      <c r="AM14" s="62"/>
      <c r="AN14" s="62"/>
      <c r="AO14" s="37" t="s">
        <v>30</v>
      </c>
      <c r="AP14" s="63" t="s">
        <v>153</v>
      </c>
      <c r="AQ14" s="62"/>
      <c r="AR14" s="62"/>
      <c r="AS14" s="64"/>
      <c r="AT14" s="54"/>
    </row>
    <row r="15" spans="1:51" ht="15" customHeight="1">
      <c r="A15" s="73" t="s">
        <v>36</v>
      </c>
      <c r="B15" s="124"/>
      <c r="C15" s="132" t="s">
        <v>180</v>
      </c>
      <c r="D15" s="77"/>
      <c r="E15" s="133" t="s">
        <v>208</v>
      </c>
      <c r="F15" s="79"/>
      <c r="G15" s="194"/>
      <c r="H15" s="194"/>
      <c r="I15" s="194"/>
      <c r="J15" s="194"/>
      <c r="K15" s="194"/>
      <c r="L15" s="194"/>
      <c r="M15" s="194"/>
      <c r="N15" s="194"/>
      <c r="O15" s="194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4"/>
      <c r="C16" s="134" t="s">
        <v>182</v>
      </c>
      <c r="D16" s="81"/>
      <c r="E16" s="135" t="s">
        <v>207</v>
      </c>
      <c r="F16" s="83"/>
      <c r="G16" s="194"/>
      <c r="H16" s="194"/>
      <c r="I16" s="194"/>
      <c r="J16" s="194"/>
      <c r="K16" s="194"/>
      <c r="L16" s="194"/>
      <c r="M16" s="194"/>
      <c r="N16" s="194"/>
      <c r="O16" s="194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5" t="s">
        <v>37</v>
      </c>
      <c r="B17" s="124"/>
      <c r="C17" s="132" t="s">
        <v>158</v>
      </c>
      <c r="D17" s="77"/>
      <c r="E17" s="133" t="s">
        <v>159</v>
      </c>
      <c r="F17" s="79"/>
      <c r="G17" s="194"/>
      <c r="H17" s="194"/>
      <c r="I17" s="194"/>
      <c r="J17" s="194"/>
      <c r="K17" s="194"/>
      <c r="L17" s="194"/>
      <c r="M17" s="194"/>
      <c r="N17" s="194"/>
      <c r="O17" s="194"/>
      <c r="P17" s="163" t="s">
        <v>29</v>
      </c>
      <c r="Q17" s="164"/>
      <c r="R17" s="126" t="s">
        <v>154</v>
      </c>
      <c r="S17" s="127"/>
      <c r="T17" s="127"/>
      <c r="U17" s="127"/>
      <c r="V17" s="27" t="s">
        <v>30</v>
      </c>
      <c r="W17" s="116" t="s">
        <v>162</v>
      </c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8"/>
      <c r="AK17" s="35" t="s">
        <v>31</v>
      </c>
      <c r="AL17" s="59" t="s">
        <v>142</v>
      </c>
      <c r="AM17" s="60"/>
      <c r="AN17" s="60"/>
      <c r="AO17" s="60"/>
      <c r="AP17" s="60"/>
      <c r="AQ17" s="60"/>
      <c r="AR17" s="60"/>
      <c r="AS17" s="36" t="s">
        <v>32</v>
      </c>
      <c r="AT17" s="54">
        <v>52</v>
      </c>
    </row>
    <row r="18" spans="1:46" ht="18" customHeight="1">
      <c r="A18" s="73"/>
      <c r="B18" s="124"/>
      <c r="C18" s="134" t="s">
        <v>160</v>
      </c>
      <c r="D18" s="81"/>
      <c r="E18" s="135" t="s">
        <v>161</v>
      </c>
      <c r="F18" s="83"/>
      <c r="G18" s="194"/>
      <c r="H18" s="194"/>
      <c r="I18" s="194"/>
      <c r="J18" s="194"/>
      <c r="K18" s="194"/>
      <c r="L18" s="194"/>
      <c r="M18" s="194"/>
      <c r="N18" s="194"/>
      <c r="O18" s="194"/>
      <c r="P18" s="119" t="s">
        <v>163</v>
      </c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1"/>
      <c r="AK18" s="61" t="s">
        <v>164</v>
      </c>
      <c r="AL18" s="62"/>
      <c r="AM18" s="62"/>
      <c r="AN18" s="62"/>
      <c r="AO18" s="37" t="s">
        <v>30</v>
      </c>
      <c r="AP18" s="63" t="s">
        <v>165</v>
      </c>
      <c r="AQ18" s="62"/>
      <c r="AR18" s="62"/>
      <c r="AS18" s="64"/>
      <c r="AT18" s="54"/>
    </row>
    <row r="19" spans="1:46">
      <c r="A19" s="73" t="s">
        <v>38</v>
      </c>
      <c r="B19" s="124"/>
      <c r="C19" s="182" t="str">
        <f>IF(P18="","",P18)</f>
        <v>千葉県東金市西福俵69-4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4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39</v>
      </c>
      <c r="B21" s="124"/>
      <c r="C21" s="182" t="str">
        <f>IF(AL17="","",AL17&amp;"-"&amp;AK18&amp;"-"&amp;AP18)</f>
        <v>090-1121-5994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4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40</v>
      </c>
      <c r="B23" s="124"/>
      <c r="C23" s="204" t="s">
        <v>142</v>
      </c>
      <c r="D23" s="196"/>
      <c r="E23" s="196">
        <v>1121</v>
      </c>
      <c r="F23" s="196"/>
      <c r="G23" s="196">
        <v>5994</v>
      </c>
      <c r="H23" s="19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9"/>
      <c r="B24" s="220"/>
      <c r="C24" s="205"/>
      <c r="D24" s="197"/>
      <c r="E24" s="197"/>
      <c r="F24" s="197"/>
      <c r="G24" s="197"/>
      <c r="H24" s="19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2" t="s">
        <v>41</v>
      </c>
      <c r="B25" s="122" t="s">
        <v>42</v>
      </c>
      <c r="C25" s="183" t="s">
        <v>43</v>
      </c>
      <c r="D25" s="184"/>
      <c r="E25" s="185" t="s">
        <v>44</v>
      </c>
      <c r="F25" s="186"/>
      <c r="G25" s="122" t="s">
        <v>45</v>
      </c>
      <c r="H25" s="122"/>
      <c r="I25" s="122" t="s">
        <v>46</v>
      </c>
      <c r="J25" s="122"/>
      <c r="K25" s="122"/>
      <c r="L25" s="122"/>
      <c r="M25" s="122" t="s">
        <v>47</v>
      </c>
      <c r="N25" s="122"/>
      <c r="O25" s="122"/>
      <c r="P25" s="99" t="s">
        <v>48</v>
      </c>
      <c r="Q25" s="122"/>
      <c r="R25" s="122"/>
      <c r="S25" s="122"/>
      <c r="T25" s="123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3"/>
      <c r="B26" s="124"/>
      <c r="C26" s="169" t="s">
        <v>49</v>
      </c>
      <c r="D26" s="170"/>
      <c r="E26" s="171" t="s">
        <v>50</v>
      </c>
      <c r="F26" s="172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5"/>
      <c r="U26" s="1"/>
      <c r="V26" s="1"/>
      <c r="W26" s="1"/>
      <c r="X26" s="1"/>
      <c r="Y26" s="112" t="s">
        <v>51</v>
      </c>
      <c r="Z26" s="96"/>
      <c r="AA26" s="96"/>
      <c r="AB26" s="96"/>
      <c r="AC26" s="96"/>
      <c r="AD26" s="96"/>
      <c r="AE26" s="96"/>
      <c r="AF26" s="96"/>
      <c r="AG26" s="1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0">
        <v>1</v>
      </c>
      <c r="B27" s="187" t="s">
        <v>166</v>
      </c>
      <c r="C27" s="132" t="s">
        <v>139</v>
      </c>
      <c r="D27" s="77"/>
      <c r="E27" s="133" t="s">
        <v>168</v>
      </c>
      <c r="F27" s="79"/>
      <c r="G27" s="84">
        <v>6</v>
      </c>
      <c r="H27" s="67"/>
      <c r="I27" s="84" t="s">
        <v>169</v>
      </c>
      <c r="J27" s="66"/>
      <c r="K27" s="66"/>
      <c r="L27" s="67"/>
      <c r="M27" s="181" t="s">
        <v>221</v>
      </c>
      <c r="N27" s="66"/>
      <c r="O27" s="67"/>
      <c r="P27" s="65">
        <v>136</v>
      </c>
      <c r="Q27" s="66"/>
      <c r="R27" s="66"/>
      <c r="S27" s="66"/>
      <c r="T27" s="71"/>
      <c r="U27" s="1"/>
      <c r="V27" s="1"/>
      <c r="W27" s="1"/>
      <c r="X27" s="1"/>
      <c r="Y27" s="198">
        <v>10</v>
      </c>
      <c r="Z27" s="199"/>
      <c r="AA27" s="199"/>
      <c r="AB27" s="199"/>
      <c r="AC27" s="199"/>
      <c r="AD27" s="199"/>
      <c r="AE27" s="199"/>
      <c r="AF27" s="199"/>
      <c r="AG27" s="200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1"/>
      <c r="B28" s="75"/>
      <c r="C28" s="134" t="s">
        <v>137</v>
      </c>
      <c r="D28" s="81"/>
      <c r="E28" s="135" t="s">
        <v>167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1"/>
      <c r="Z28" s="202"/>
      <c r="AA28" s="202"/>
      <c r="AB28" s="202"/>
      <c r="AC28" s="202"/>
      <c r="AD28" s="202"/>
      <c r="AE28" s="202"/>
      <c r="AF28" s="202"/>
      <c r="AG28" s="203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0">
        <v>2</v>
      </c>
      <c r="B29" s="74">
        <v>2</v>
      </c>
      <c r="C29" s="132" t="s">
        <v>172</v>
      </c>
      <c r="D29" s="77"/>
      <c r="E29" s="133" t="s">
        <v>173</v>
      </c>
      <c r="F29" s="79"/>
      <c r="G29" s="84">
        <v>6</v>
      </c>
      <c r="H29" s="67"/>
      <c r="I29" s="84" t="s">
        <v>174</v>
      </c>
      <c r="J29" s="66"/>
      <c r="K29" s="66"/>
      <c r="L29" s="67"/>
      <c r="M29" s="181" t="s">
        <v>222</v>
      </c>
      <c r="N29" s="66"/>
      <c r="O29" s="67"/>
      <c r="P29" s="65">
        <v>138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75"/>
      <c r="C30" s="134" t="s">
        <v>170</v>
      </c>
      <c r="D30" s="81"/>
      <c r="E30" s="135" t="s">
        <v>171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0">
        <v>3</v>
      </c>
      <c r="B31" s="74">
        <v>3</v>
      </c>
      <c r="C31" s="132" t="s">
        <v>177</v>
      </c>
      <c r="D31" s="77"/>
      <c r="E31" s="133" t="s">
        <v>178</v>
      </c>
      <c r="F31" s="79"/>
      <c r="G31" s="84">
        <v>6</v>
      </c>
      <c r="H31" s="67"/>
      <c r="I31" s="84" t="s">
        <v>179</v>
      </c>
      <c r="J31" s="66"/>
      <c r="K31" s="66"/>
      <c r="L31" s="67"/>
      <c r="M31" s="181" t="s">
        <v>223</v>
      </c>
      <c r="N31" s="66"/>
      <c r="O31" s="67"/>
      <c r="P31" s="65">
        <v>150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75"/>
      <c r="C32" s="134" t="s">
        <v>175</v>
      </c>
      <c r="D32" s="81"/>
      <c r="E32" s="135" t="s">
        <v>176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0">
        <v>4</v>
      </c>
      <c r="B33" s="74">
        <v>4</v>
      </c>
      <c r="C33" s="132" t="s">
        <v>180</v>
      </c>
      <c r="D33" s="77"/>
      <c r="E33" s="133" t="s">
        <v>181</v>
      </c>
      <c r="F33" s="79"/>
      <c r="G33" s="84">
        <v>6</v>
      </c>
      <c r="H33" s="67"/>
      <c r="I33" s="84" t="s">
        <v>184</v>
      </c>
      <c r="J33" s="66"/>
      <c r="K33" s="66"/>
      <c r="L33" s="67"/>
      <c r="M33" s="181" t="s">
        <v>224</v>
      </c>
      <c r="N33" s="66"/>
      <c r="O33" s="67"/>
      <c r="P33" s="65">
        <v>144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1"/>
      <c r="B34" s="75"/>
      <c r="C34" s="134" t="s">
        <v>182</v>
      </c>
      <c r="D34" s="81"/>
      <c r="E34" s="135" t="s">
        <v>183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2" t="s">
        <v>52</v>
      </c>
      <c r="Z34" s="96"/>
      <c r="AA34" s="96"/>
      <c r="AB34" s="96"/>
      <c r="AC34" s="96"/>
      <c r="AD34" s="96"/>
      <c r="AE34" s="96"/>
      <c r="AF34" s="96"/>
      <c r="AG34" s="11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0">
        <v>5</v>
      </c>
      <c r="B35" s="74">
        <v>5</v>
      </c>
      <c r="C35" s="132" t="s">
        <v>187</v>
      </c>
      <c r="D35" s="77"/>
      <c r="E35" s="133" t="s">
        <v>188</v>
      </c>
      <c r="F35" s="79"/>
      <c r="G35" s="84">
        <v>6</v>
      </c>
      <c r="H35" s="67"/>
      <c r="I35" s="84" t="s">
        <v>184</v>
      </c>
      <c r="J35" s="66"/>
      <c r="K35" s="66"/>
      <c r="L35" s="67"/>
      <c r="M35" s="181" t="s">
        <v>225</v>
      </c>
      <c r="N35" s="66"/>
      <c r="O35" s="67"/>
      <c r="P35" s="65">
        <v>134</v>
      </c>
      <c r="Q35" s="66"/>
      <c r="R35" s="66"/>
      <c r="S35" s="66"/>
      <c r="T35" s="71"/>
      <c r="U35" s="1"/>
      <c r="V35" s="1"/>
      <c r="W35" s="1"/>
      <c r="X35" s="1"/>
      <c r="Y35" s="114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1"/>
      <c r="B36" s="75"/>
      <c r="C36" s="134" t="s">
        <v>185</v>
      </c>
      <c r="D36" s="81"/>
      <c r="E36" s="135" t="s">
        <v>186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5"/>
      <c r="Z36" s="87"/>
      <c r="AA36" s="87"/>
      <c r="AB36" s="87"/>
      <c r="AC36" s="87"/>
      <c r="AD36" s="87"/>
      <c r="AE36" s="87"/>
      <c r="AF36" s="87"/>
      <c r="AG36" s="88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0">
        <v>6</v>
      </c>
      <c r="B37" s="74">
        <v>6</v>
      </c>
      <c r="C37" s="132" t="s">
        <v>215</v>
      </c>
      <c r="D37" s="77"/>
      <c r="E37" s="133" t="s">
        <v>216</v>
      </c>
      <c r="F37" s="79"/>
      <c r="G37" s="84">
        <v>6</v>
      </c>
      <c r="H37" s="67"/>
      <c r="I37" s="84" t="s">
        <v>219</v>
      </c>
      <c r="J37" s="66"/>
      <c r="K37" s="66"/>
      <c r="L37" s="67"/>
      <c r="M37" s="181" t="s">
        <v>226</v>
      </c>
      <c r="N37" s="66"/>
      <c r="O37" s="67"/>
      <c r="P37" s="65">
        <v>162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75"/>
      <c r="C38" s="134" t="s">
        <v>217</v>
      </c>
      <c r="D38" s="81"/>
      <c r="E38" s="135" t="s">
        <v>218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0">
        <v>7</v>
      </c>
      <c r="B39" s="74">
        <v>7</v>
      </c>
      <c r="C39" s="132" t="s">
        <v>135</v>
      </c>
      <c r="D39" s="77"/>
      <c r="E39" s="133" t="s">
        <v>189</v>
      </c>
      <c r="F39" s="79"/>
      <c r="G39" s="84">
        <v>5</v>
      </c>
      <c r="H39" s="67"/>
      <c r="I39" s="84" t="s">
        <v>191</v>
      </c>
      <c r="J39" s="66"/>
      <c r="K39" s="66"/>
      <c r="L39" s="67"/>
      <c r="M39" s="181" t="s">
        <v>227</v>
      </c>
      <c r="N39" s="66"/>
      <c r="O39" s="67"/>
      <c r="P39" s="65">
        <v>128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75"/>
      <c r="C40" s="134" t="s">
        <v>133</v>
      </c>
      <c r="D40" s="81"/>
      <c r="E40" s="135" t="s">
        <v>190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0">
        <v>8</v>
      </c>
      <c r="B41" s="74">
        <v>8</v>
      </c>
      <c r="C41" s="76" t="s">
        <v>192</v>
      </c>
      <c r="D41" s="77"/>
      <c r="E41" s="78" t="s">
        <v>193</v>
      </c>
      <c r="F41" s="79"/>
      <c r="G41" s="173">
        <v>5</v>
      </c>
      <c r="H41" s="67"/>
      <c r="I41" s="173" t="s">
        <v>196</v>
      </c>
      <c r="J41" s="66"/>
      <c r="K41" s="66"/>
      <c r="L41" s="67"/>
      <c r="M41" s="181" t="s">
        <v>228</v>
      </c>
      <c r="N41" s="66"/>
      <c r="O41" s="67"/>
      <c r="P41" s="65">
        <v>138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75"/>
      <c r="C42" s="134" t="s">
        <v>194</v>
      </c>
      <c r="D42" s="81"/>
      <c r="E42" s="82" t="s">
        <v>195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0">
        <v>9</v>
      </c>
      <c r="B43" s="74">
        <v>9</v>
      </c>
      <c r="C43" s="132" t="s">
        <v>197</v>
      </c>
      <c r="D43" s="77"/>
      <c r="E43" s="133" t="s">
        <v>198</v>
      </c>
      <c r="F43" s="79"/>
      <c r="G43" s="84">
        <v>4</v>
      </c>
      <c r="H43" s="67"/>
      <c r="I43" s="84" t="s">
        <v>201</v>
      </c>
      <c r="J43" s="66"/>
      <c r="K43" s="66"/>
      <c r="L43" s="67"/>
      <c r="M43" s="181" t="s">
        <v>229</v>
      </c>
      <c r="N43" s="66"/>
      <c r="O43" s="67"/>
      <c r="P43" s="65">
        <v>132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75"/>
      <c r="C44" s="134" t="s">
        <v>199</v>
      </c>
      <c r="D44" s="81"/>
      <c r="E44" s="135" t="s">
        <v>200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0">
        <v>10</v>
      </c>
      <c r="B45" s="74">
        <v>10</v>
      </c>
      <c r="C45" s="76" t="s">
        <v>202</v>
      </c>
      <c r="D45" s="77"/>
      <c r="E45" s="78" t="s">
        <v>203</v>
      </c>
      <c r="F45" s="79"/>
      <c r="G45" s="84">
        <v>4</v>
      </c>
      <c r="H45" s="67"/>
      <c r="I45" s="84" t="s">
        <v>206</v>
      </c>
      <c r="J45" s="66"/>
      <c r="K45" s="66"/>
      <c r="L45" s="67"/>
      <c r="M45" s="181" t="s">
        <v>230</v>
      </c>
      <c r="N45" s="66"/>
      <c r="O45" s="67"/>
      <c r="P45" s="65">
        <v>135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75"/>
      <c r="C46" s="80" t="s">
        <v>204</v>
      </c>
      <c r="D46" s="81"/>
      <c r="E46" s="82" t="s">
        <v>205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0">
        <v>11</v>
      </c>
      <c r="B47" s="74">
        <v>11</v>
      </c>
      <c r="C47" s="76"/>
      <c r="D47" s="77"/>
      <c r="E47" s="78"/>
      <c r="F47" s="79"/>
      <c r="G47" s="84"/>
      <c r="H47" s="67"/>
      <c r="I47" s="84"/>
      <c r="J47" s="66"/>
      <c r="K47" s="66"/>
      <c r="L47" s="67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1"/>
      <c r="B48" s="75"/>
      <c r="C48" s="80"/>
      <c r="D48" s="81"/>
      <c r="E48" s="82"/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0">
        <v>12</v>
      </c>
      <c r="B49" s="74">
        <v>12</v>
      </c>
      <c r="C49" s="76"/>
      <c r="D49" s="77"/>
      <c r="E49" s="78"/>
      <c r="F49" s="79"/>
      <c r="G49" s="84"/>
      <c r="H49" s="67"/>
      <c r="I49" s="173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5"/>
      <c r="B50" s="176"/>
      <c r="C50" s="177"/>
      <c r="D50" s="178"/>
      <c r="E50" s="179"/>
      <c r="F50" s="180"/>
      <c r="G50" s="68"/>
      <c r="H50" s="70"/>
      <c r="I50" s="160"/>
      <c r="J50" s="161"/>
      <c r="K50" s="161"/>
      <c r="L50" s="174"/>
      <c r="M50" s="160"/>
      <c r="N50" s="161"/>
      <c r="O50" s="174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>
        <v>13</v>
      </c>
      <c r="C51" s="76"/>
      <c r="D51" s="77"/>
      <c r="E51" s="78"/>
      <c r="F51" s="79"/>
      <c r="G51" s="84"/>
      <c r="H51" s="67"/>
      <c r="I51" s="84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>
        <v>14</v>
      </c>
      <c r="C53" s="76"/>
      <c r="D53" s="77"/>
      <c r="E53" s="78"/>
      <c r="F53" s="79"/>
      <c r="G53" s="84"/>
      <c r="H53" s="67"/>
      <c r="I53" s="84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9"/>
      <c r="B54" s="90"/>
      <c r="C54" s="91"/>
      <c r="D54" s="92"/>
      <c r="E54" s="93"/>
      <c r="F54" s="94"/>
      <c r="G54" s="85"/>
      <c r="H54" s="86"/>
      <c r="I54" s="68"/>
      <c r="J54" s="69"/>
      <c r="K54" s="69"/>
      <c r="L54" s="70"/>
      <c r="M54" s="85"/>
      <c r="N54" s="87"/>
      <c r="O54" s="86"/>
      <c r="P54" s="85"/>
      <c r="Q54" s="87"/>
      <c r="R54" s="87"/>
      <c r="S54" s="87"/>
      <c r="T54" s="88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53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3"/>
      <c r="U56" s="2"/>
      <c r="V56" s="150" t="s">
        <v>54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6" t="s">
        <v>236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53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8 C27:F54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" right="0" top="0.59055118110236227" bottom="0" header="0.31496062992125984" footer="0.31496062992125984"/>
  <pageSetup paperSize="9" scale="66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55</v>
      </c>
      <c r="B1" s="228"/>
      <c r="D1" s="4" t="s">
        <v>56</v>
      </c>
      <c r="E1" s="5" t="s">
        <v>57</v>
      </c>
      <c r="F1" s="6" t="s">
        <v>58</v>
      </c>
      <c r="G1" s="4" t="s">
        <v>56</v>
      </c>
      <c r="H1" s="5" t="s">
        <v>59</v>
      </c>
      <c r="I1" s="6" t="s">
        <v>60</v>
      </c>
      <c r="J1" s="4" t="s">
        <v>56</v>
      </c>
      <c r="K1" s="5" t="s">
        <v>59</v>
      </c>
      <c r="L1" s="6" t="s">
        <v>60</v>
      </c>
      <c r="M1" s="4" t="s">
        <v>56</v>
      </c>
      <c r="N1" s="5" t="s">
        <v>59</v>
      </c>
      <c r="O1" s="6" t="s">
        <v>60</v>
      </c>
      <c r="P1" s="4" t="s">
        <v>56</v>
      </c>
      <c r="Q1" s="5" t="s">
        <v>59</v>
      </c>
      <c r="R1" s="6" t="s">
        <v>60</v>
      </c>
      <c r="S1" s="4" t="s">
        <v>56</v>
      </c>
      <c r="T1" s="5" t="s">
        <v>59</v>
      </c>
      <c r="U1" s="6" t="s">
        <v>60</v>
      </c>
      <c r="V1" s="4" t="s">
        <v>56</v>
      </c>
      <c r="W1" s="5" t="s">
        <v>59</v>
      </c>
      <c r="X1" s="6" t="s">
        <v>60</v>
      </c>
      <c r="Y1" s="4" t="s">
        <v>56</v>
      </c>
      <c r="Z1" s="5" t="s">
        <v>59</v>
      </c>
      <c r="AA1" s="6" t="s">
        <v>60</v>
      </c>
      <c r="AB1" s="4" t="s">
        <v>56</v>
      </c>
      <c r="AC1" s="5" t="s">
        <v>59</v>
      </c>
      <c r="AD1" s="6" t="s">
        <v>60</v>
      </c>
      <c r="AE1" s="4" t="s">
        <v>56</v>
      </c>
      <c r="AF1" s="5" t="s">
        <v>59</v>
      </c>
      <c r="AG1" s="6" t="s">
        <v>60</v>
      </c>
      <c r="AH1" s="4" t="s">
        <v>56</v>
      </c>
      <c r="AI1" s="5" t="s">
        <v>59</v>
      </c>
      <c r="AJ1" s="6" t="s">
        <v>60</v>
      </c>
    </row>
    <row r="2" spans="1:41" ht="14.25" thickBot="1">
      <c r="A2" s="228"/>
      <c r="B2" s="228"/>
      <c r="C2" s="7"/>
      <c r="D2" s="8">
        <v>1</v>
      </c>
      <c r="E2" s="9" t="s">
        <v>61</v>
      </c>
      <c r="F2" s="10">
        <v>42443</v>
      </c>
      <c r="G2" s="8">
        <v>1.01</v>
      </c>
      <c r="H2" s="9" t="s">
        <v>61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62</v>
      </c>
      <c r="B4" s="230"/>
      <c r="C4" s="230"/>
      <c r="D4" s="230"/>
      <c r="E4" s="230"/>
      <c r="F4" s="230"/>
      <c r="G4" s="231"/>
      <c r="H4" s="5" t="s">
        <v>63</v>
      </c>
      <c r="I4" s="5" t="s">
        <v>51</v>
      </c>
      <c r="J4" s="232" t="s">
        <v>64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男子</v>
      </c>
      <c r="I5" s="9">
        <f>入力!Y27</f>
        <v>10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65</v>
      </c>
      <c r="B6" s="5" t="s">
        <v>8</v>
      </c>
      <c r="C6" s="5" t="s">
        <v>66</v>
      </c>
      <c r="D6" s="5" t="s">
        <v>67</v>
      </c>
      <c r="E6" s="5" t="s">
        <v>63</v>
      </c>
      <c r="F6" s="5" t="s">
        <v>68</v>
      </c>
      <c r="G6" s="5" t="s">
        <v>69</v>
      </c>
      <c r="H6" s="5" t="s">
        <v>70</v>
      </c>
      <c r="I6" s="5" t="s">
        <v>71</v>
      </c>
      <c r="J6" s="5" t="s">
        <v>72</v>
      </c>
      <c r="K6" s="5" t="s">
        <v>73</v>
      </c>
      <c r="L6" s="5" t="s">
        <v>74</v>
      </c>
      <c r="M6" s="5" t="s">
        <v>75</v>
      </c>
      <c r="N6" s="5" t="s">
        <v>76</v>
      </c>
      <c r="O6" s="5" t="s">
        <v>77</v>
      </c>
      <c r="P6" s="5" t="s">
        <v>78</v>
      </c>
      <c r="Q6" s="5" t="s">
        <v>79</v>
      </c>
      <c r="R6" s="5" t="s">
        <v>80</v>
      </c>
      <c r="S6" s="5" t="s">
        <v>81</v>
      </c>
      <c r="T6" s="5" t="s">
        <v>82</v>
      </c>
      <c r="U6" s="5" t="s">
        <v>83</v>
      </c>
      <c r="V6" s="5" t="s">
        <v>83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15002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東金</v>
      </c>
      <c r="S7" s="13" t="str">
        <f>IF(入力!AE5="","",入力!AE5)</f>
        <v>福俵</v>
      </c>
      <c r="T7" s="13"/>
      <c r="U7" s="13" t="str">
        <f>IF(入力!C4="","",入力!C4)</f>
        <v>T10519813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84</v>
      </c>
      <c r="B15" s="5" t="s">
        <v>85</v>
      </c>
      <c r="C15" s="5" t="s">
        <v>86</v>
      </c>
      <c r="D15" s="5" t="s">
        <v>87</v>
      </c>
      <c r="E15" s="5" t="s">
        <v>88</v>
      </c>
      <c r="F15" s="5" t="s">
        <v>89</v>
      </c>
      <c r="G15" s="5" t="s">
        <v>90</v>
      </c>
      <c r="H15" s="5" t="s">
        <v>91</v>
      </c>
      <c r="I15" s="5" t="s">
        <v>92</v>
      </c>
      <c r="J15" s="5" t="s">
        <v>93</v>
      </c>
      <c r="K15" s="5" t="s">
        <v>94</v>
      </c>
      <c r="L15" s="5" t="s">
        <v>28</v>
      </c>
      <c r="M15" s="5" t="s">
        <v>95</v>
      </c>
      <c r="N15" s="5" t="s">
        <v>96</v>
      </c>
      <c r="O15" s="5" t="s">
        <v>97</v>
      </c>
      <c r="P15" s="5" t="s">
        <v>98</v>
      </c>
      <c r="Q15" s="5" t="s">
        <v>99</v>
      </c>
      <c r="R15" s="5" t="s">
        <v>68</v>
      </c>
      <c r="S15" s="5" t="s">
        <v>69</v>
      </c>
      <c r="T15" s="5" t="s">
        <v>100</v>
      </c>
      <c r="U15" s="5" t="s">
        <v>101</v>
      </c>
      <c r="V15" s="5" t="s">
        <v>102</v>
      </c>
      <c r="W15" s="5" t="s">
        <v>103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104</v>
      </c>
      <c r="C16" s="13" t="str">
        <f>IF(入力!C8="","",入力!C8)</f>
        <v>石井</v>
      </c>
      <c r="D16" s="13" t="str">
        <f>IF(入力!E8="","",入力!E8)</f>
        <v>直美</v>
      </c>
      <c r="E16" s="13" t="str">
        <f>IF(入力!C7="","",入力!C7)</f>
        <v>イシイ</v>
      </c>
      <c r="F16" s="13" t="str">
        <f>IF(入力!E7="","",入力!E7)</f>
        <v>ナオミ</v>
      </c>
      <c r="G16" s="13" t="str">
        <f>IF(入力!G7="","",入力!G7)</f>
        <v>020290580</v>
      </c>
      <c r="H16" s="13" t="str">
        <f>IF(入力!J7="","",入力!J7)</f>
        <v/>
      </c>
      <c r="I16" s="13" t="str">
        <f>IF(入力!M7="","",入力!M7)</f>
        <v>0531468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1101</v>
      </c>
      <c r="T16" s="13" t="str">
        <f>IF(入力!P8="","",入力!P8)</f>
        <v>千葉県八街市朝日424-11</v>
      </c>
      <c r="U16" s="13" t="str">
        <f>IF(入力!AL7="","",入力!AL7)</f>
        <v>090</v>
      </c>
      <c r="V16" s="13" t="str">
        <f>IF(入力!AK8="","",入力!AK8)</f>
        <v>7019</v>
      </c>
      <c r="W16" s="13" t="str">
        <f>IF(入力!AP8="","",入力!AP8)</f>
        <v>9074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105</v>
      </c>
      <c r="C17" s="13" t="str">
        <f>IF(入力!C10="","",入力!C10)</f>
        <v>木村</v>
      </c>
      <c r="D17" s="13" t="str">
        <f>IF(入力!E10="","",入力!E10)</f>
        <v>俊介</v>
      </c>
      <c r="E17" s="13" t="str">
        <f>IF(入力!C9="","",入力!C9)</f>
        <v>キムラ</v>
      </c>
      <c r="F17" s="13" t="str">
        <f>IF(入力!E9="","",入力!E9)</f>
        <v>シュンスケ</v>
      </c>
      <c r="G17" s="13" t="str">
        <f>IF(入力!G9="","",入力!G9)</f>
        <v>009022720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0802</v>
      </c>
      <c r="T17" s="13" t="str">
        <f>IF(入力!P10="","",入力!P10)</f>
        <v>千葉県東金市東金203-12</v>
      </c>
      <c r="U17" s="13" t="str">
        <f>IF(入力!AL9="","",入力!AL9)</f>
        <v>080</v>
      </c>
      <c r="V17" s="13" t="str">
        <f>IF(入力!AK10="","",入力!AK10)</f>
        <v>4680</v>
      </c>
      <c r="W17" s="13" t="str">
        <f>IF(入力!AP10="","",入力!AP10)</f>
        <v>0386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106</v>
      </c>
      <c r="C18" s="13" t="str">
        <f>IF(入力!C12="","",入力!C12)</f>
        <v>村山</v>
      </c>
      <c r="D18" s="13" t="str">
        <f>IF(入力!E12="","",入力!E12)</f>
        <v>康一</v>
      </c>
      <c r="E18" s="13" t="str">
        <f>IF(入力!C11="","",入力!C11)</f>
        <v>ムラヤマ</v>
      </c>
      <c r="F18" s="13" t="str">
        <f>IF(入力!E11="","",入力!E11)</f>
        <v>コウイチ</v>
      </c>
      <c r="G18" s="13" t="str">
        <f>IF(入力!G11="","",入力!G11)</f>
        <v>023724334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35</v>
      </c>
      <c r="M18" s="13"/>
      <c r="N18" s="13"/>
      <c r="O18" s="13"/>
      <c r="P18" s="13"/>
      <c r="Q18" s="13"/>
      <c r="R18" s="13" t="str">
        <f>IF(入力!R11="","",入力!R11)</f>
        <v>283</v>
      </c>
      <c r="S18" s="13" t="str">
        <f>IF(入力!W11="","",入力!W11)</f>
        <v>0016</v>
      </c>
      <c r="T18" s="13" t="str">
        <f>IF(入力!P12="","",入力!P12)</f>
        <v>千葉県東金市菱沼790-18</v>
      </c>
      <c r="U18" s="13" t="str">
        <f>IF(入力!AL11="","",入力!AL11)</f>
        <v>090</v>
      </c>
      <c r="V18" s="13" t="str">
        <f>IF(入力!AK12="","",入力!AK12)</f>
        <v>2497</v>
      </c>
      <c r="W18" s="13" t="str">
        <f>IF(入力!AP12="","",入力!AP12)</f>
        <v>8704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108</v>
      </c>
      <c r="C20" s="13" t="str">
        <f>IF(入力!C14="","",入力!C14)</f>
        <v>日野</v>
      </c>
      <c r="D20" s="13" t="str">
        <f>IF(入力!E14="","",入力!E14)</f>
        <v>愉紀</v>
      </c>
      <c r="E20" s="13" t="str">
        <f>IF(入力!C13="","",入力!C13)</f>
        <v>ヒノ</v>
      </c>
      <c r="F20" s="13" t="str">
        <f>IF(入力!E13="","",入力!E13)</f>
        <v>ユキ</v>
      </c>
      <c r="G20" s="13" t="str">
        <f>IF(入力!G13="","",入力!G13)</f>
        <v>023540750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45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3255</v>
      </c>
      <c r="T20" s="13" t="str">
        <f>IF(入力!P14="","",入力!P14)</f>
        <v>千葉県大網白里市みどりが丘4-36-18</v>
      </c>
      <c r="U20" s="13" t="str">
        <f>IF(入力!AL13="","",入力!AL13)</f>
        <v>090</v>
      </c>
      <c r="V20" s="13" t="str">
        <f>IF(入力!AK14="","",入力!AK14)</f>
        <v>2240</v>
      </c>
      <c r="W20" s="13" t="str">
        <f>IF(入力!AP14="","",入力!AP14)</f>
        <v>8704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109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110</v>
      </c>
      <c r="C22" s="13" t="str">
        <f>IF(入力!C18="","",入力!C18)</f>
        <v>小笠原</v>
      </c>
      <c r="D22" s="13" t="str">
        <f>IF(入力!E18="","",入力!E18)</f>
        <v>武也</v>
      </c>
      <c r="E22" s="13" t="str">
        <f>IF(入力!C17="","",入力!C17)</f>
        <v>オガサワラ</v>
      </c>
      <c r="F22" s="13" t="str">
        <f>IF(入力!E17="","",入力!E17)</f>
        <v>タケヤ</v>
      </c>
      <c r="G22" s="13"/>
      <c r="H22" s="13"/>
      <c r="I22" s="13"/>
      <c r="J22" s="13"/>
      <c r="K22" s="13"/>
      <c r="L22" s="13">
        <f>IF(入力!AT17="","",入力!AT17)</f>
        <v>52</v>
      </c>
      <c r="M22" s="13"/>
      <c r="N22" s="13" t="str">
        <f>IF(入力!C23="","",入力!C23)</f>
        <v>090</v>
      </c>
      <c r="O22" s="13">
        <f>IF(入力!E23="","",入力!E23)</f>
        <v>1121</v>
      </c>
      <c r="P22" s="13">
        <f>IF(入力!G23="","",入力!G23)</f>
        <v>5994</v>
      </c>
      <c r="Q22" s="13"/>
      <c r="R22" s="13" t="str">
        <f>IF(入力!R17="","",入力!R17)</f>
        <v>283</v>
      </c>
      <c r="S22" s="13" t="str">
        <f>IF(入力!W17="","",入力!W17)</f>
        <v>0816</v>
      </c>
      <c r="T22" s="13" t="str">
        <f>IF(入力!P18="","",入力!P18)</f>
        <v>千葉県東金市西福俵69-4</v>
      </c>
      <c r="U22" s="13" t="str">
        <f>IF(入力!AL17="","",入力!AL17)</f>
        <v>090</v>
      </c>
      <c r="V22" s="13" t="str">
        <f>IF(入力!AK18="","",入力!AK18)</f>
        <v>1121</v>
      </c>
      <c r="W22" s="13" t="str">
        <f>IF(入力!AP18="","",入力!AP18)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111</v>
      </c>
      <c r="C23" s="13" t="str">
        <f>IF(入力!$C$16="","",入力!$C$16)</f>
        <v>村山</v>
      </c>
      <c r="D23" s="13" t="str">
        <f>IF(入力!$E$16="","",入力!$E$16)</f>
        <v>愛カトリーナ</v>
      </c>
      <c r="E23" s="13" t="str">
        <f>IF(入力!$C$15="","",入力!$C$15)</f>
        <v>ムラヤマ</v>
      </c>
      <c r="F23" s="13" t="str">
        <f>IF(入力!$E$15="","",入力!$E$15)</f>
        <v>アイカトリーナ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52</v>
      </c>
      <c r="C24" s="51" t="str">
        <f>VLOOKUP($B$51,$A$53:$F$352,3)</f>
        <v>日野</v>
      </c>
      <c r="D24" s="51" t="str">
        <f>VLOOKUP($B$51,$A$53:$F$352,4)</f>
        <v>央佑</v>
      </c>
      <c r="E24" s="51" t="str">
        <f>VLOOKUP($B$51,$A$53:$F$352,5)</f>
        <v>ヒノ</v>
      </c>
      <c r="F24" s="51" t="str">
        <f>VLOOKUP($B$51,$A$53:$F$352,6)</f>
        <v>オウスケ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112</v>
      </c>
      <c r="B51" s="19">
        <f>IF(入力!Y35="","",入力!Y35)</f>
        <v>1</v>
      </c>
    </row>
    <row r="52" spans="1:41">
      <c r="A52" s="20" t="s">
        <v>113</v>
      </c>
      <c r="B52" s="21" t="s">
        <v>114</v>
      </c>
      <c r="C52" s="5" t="s">
        <v>115</v>
      </c>
      <c r="D52" s="5" t="s">
        <v>116</v>
      </c>
      <c r="E52" s="5" t="s">
        <v>117</v>
      </c>
      <c r="F52" s="5" t="s">
        <v>118</v>
      </c>
      <c r="G52" s="5" t="s">
        <v>90</v>
      </c>
      <c r="H52" s="5" t="s">
        <v>119</v>
      </c>
      <c r="I52" s="5" t="s">
        <v>120</v>
      </c>
      <c r="J52" s="5" t="s">
        <v>121</v>
      </c>
      <c r="K52" s="5" t="s">
        <v>122</v>
      </c>
      <c r="L52" s="5" t="s">
        <v>123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日野</v>
      </c>
      <c r="D53" s="13" t="str">
        <f>IF(入力!E28="","",入力!E28)</f>
        <v>央佑</v>
      </c>
      <c r="E53" s="13" t="str">
        <f>IF(入力!C27="","",入力!C27)</f>
        <v>ヒノ</v>
      </c>
      <c r="F53" s="13" t="str">
        <f>IF(入力!E27="","",入力!E27)</f>
        <v>オウスケ</v>
      </c>
      <c r="G53" s="13" t="str">
        <f>IF(入力!M27="","",入力!M27)</f>
        <v>021001543</v>
      </c>
      <c r="H53" s="13" t="str">
        <f>IF(入力!I27="","",入力!I27)</f>
        <v>大網白里市立大網小学校</v>
      </c>
      <c r="I53" s="13">
        <f>IF(入力!G27="","",入力!G27)</f>
        <v>6</v>
      </c>
      <c r="J53" s="13">
        <f>IF(入力!P27="","",入力!P27)</f>
        <v>136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佐藤</v>
      </c>
      <c r="D54" s="13" t="str">
        <f>IF(入力!E30="","",入力!E30)</f>
        <v>大知</v>
      </c>
      <c r="E54" s="13" t="str">
        <f>IF(入力!C29="","",入力!C29)</f>
        <v>サトウ</v>
      </c>
      <c r="F54" s="13" t="str">
        <f>IF(入力!E29="","",入力!E29)</f>
        <v>ダイチ</v>
      </c>
      <c r="G54" s="13" t="str">
        <f>IF(入力!M29="","",入力!M29)</f>
        <v>019938912</v>
      </c>
      <c r="H54" s="13" t="str">
        <f>IF(入力!I29="","",入力!I29)</f>
        <v>八街市立八街東小学校</v>
      </c>
      <c r="I54" s="13">
        <f>IF(入力!G29="","",入力!G29)</f>
        <v>6</v>
      </c>
      <c r="J54" s="13">
        <f>IF(入力!P29="","",入力!P29)</f>
        <v>138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小嶋</v>
      </c>
      <c r="D55" s="13" t="str">
        <f>IF(入力!E32="","",入力!E32)</f>
        <v>逞斗</v>
      </c>
      <c r="E55" s="13" t="str">
        <f>IF(入力!C31="","",入力!C31)</f>
        <v>コジマ</v>
      </c>
      <c r="F55" s="13" t="str">
        <f>IF(入力!E31="","",入力!E31)</f>
        <v>タクト</v>
      </c>
      <c r="G55" s="13" t="str">
        <f>IF(入力!M31="","",入力!M31)</f>
        <v>022561145</v>
      </c>
      <c r="H55" s="13" t="str">
        <f>IF(入力!I31="","",入力!I31)</f>
        <v>東金市立豊成小学校</v>
      </c>
      <c r="I55" s="13">
        <f>IF(入力!G31="","",入力!G31)</f>
        <v>6</v>
      </c>
      <c r="J55" s="13">
        <f>IF(入力!P31="","",入力!P31)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村山</v>
      </c>
      <c r="D56" s="13" t="str">
        <f>IF(入力!E34="","",入力!E34)</f>
        <v>晴斗</v>
      </c>
      <c r="E56" s="13" t="str">
        <f>IF(入力!C33="","",入力!C33)</f>
        <v>ムラヤマ</v>
      </c>
      <c r="F56" s="13" t="str">
        <f>IF(入力!E33="","",入力!E33)</f>
        <v>ハルト</v>
      </c>
      <c r="G56" s="13" t="str">
        <f>IF(入力!M33="","",入力!M33)</f>
        <v>023304208</v>
      </c>
      <c r="H56" s="13" t="str">
        <f>IF(入力!I33="","",入力!I33)</f>
        <v>東金市立東小学校</v>
      </c>
      <c r="I56" s="13">
        <f>IF(入力!G33="","",入力!G33)</f>
        <v>6</v>
      </c>
      <c r="J56" s="13">
        <f>IF(入力!P33="","",入力!P33)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根市</v>
      </c>
      <c r="D57" s="13" t="str">
        <f>IF(入力!E36="","",入力!E36)</f>
        <v>結翔</v>
      </c>
      <c r="E57" s="13" t="str">
        <f>IF(入力!C35="","",入力!C35)</f>
        <v>ネイチ</v>
      </c>
      <c r="F57" s="13" t="str">
        <f>IF(入力!E35="","",入力!E35)</f>
        <v>ユイト</v>
      </c>
      <c r="G57" s="13" t="str">
        <f>IF(入力!M35="","",入力!M35)</f>
        <v>023304192</v>
      </c>
      <c r="H57" s="13" t="str">
        <f>IF(入力!I35="","",入力!I35)</f>
        <v>東金市立東小学校</v>
      </c>
      <c r="I57" s="13">
        <f>IF(入力!G35="","",入力!G35)</f>
        <v>6</v>
      </c>
      <c r="J57" s="13">
        <f>IF(入力!P35="","",入力!P35)</f>
        <v>134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大川</v>
      </c>
      <c r="D58" s="13" t="str">
        <f>IF(入力!E38="","",入力!E38)</f>
        <v>斗真</v>
      </c>
      <c r="E58" s="13" t="str">
        <f>IF(入力!C37="","",入力!C37)</f>
        <v>オオカワ</v>
      </c>
      <c r="F58" s="13" t="str">
        <f>IF(入力!E37="","",入力!E37)</f>
        <v>トウマ</v>
      </c>
      <c r="G58" s="13" t="str">
        <f>IF(入力!M37="","",入力!M37)</f>
        <v>021362347</v>
      </c>
      <c r="H58" s="13" t="str">
        <f>IF(入力!I37="","",入力!I37)</f>
        <v>山武市立日向小学校</v>
      </c>
      <c r="I58" s="13">
        <f>IF(入力!G37="","",入力!G37)</f>
        <v>6</v>
      </c>
      <c r="J58" s="13">
        <f>IF(入力!P37="","",入力!P37)</f>
        <v>162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木村</v>
      </c>
      <c r="D59" s="13" t="str">
        <f>IF(入力!E40="","",入力!E40)</f>
        <v>京太郎</v>
      </c>
      <c r="E59" s="13" t="str">
        <f>IF(入力!C39="","",入力!C39)</f>
        <v>キムラ</v>
      </c>
      <c r="F59" s="13" t="str">
        <f>IF(入力!E39="","",入力!E39)</f>
        <v>キョウタロウ</v>
      </c>
      <c r="G59" s="13" t="str">
        <f>IF(入力!M39="","",入力!M39)</f>
        <v>022561152</v>
      </c>
      <c r="H59" s="13" t="str">
        <f>IF(入力!I39="","",入力!I39)</f>
        <v>東金市立城西小学校</v>
      </c>
      <c r="I59" s="13">
        <f>IF(入力!G39="","",入力!G39)</f>
        <v>5</v>
      </c>
      <c r="J59" s="13">
        <f>IF(入力!P39="","",入力!P39)</f>
        <v>128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古川</v>
      </c>
      <c r="D60" s="13" t="str">
        <f>IF(入力!E42="","",入力!E42)</f>
        <v>大耀</v>
      </c>
      <c r="E60" s="13" t="str">
        <f>IF(入力!C41="","",入力!C41)</f>
        <v>フルカワ</v>
      </c>
      <c r="F60" s="13" t="str">
        <f>IF(入力!E41="","",入力!E41)</f>
        <v>タイヨウ</v>
      </c>
      <c r="G60" s="13" t="str">
        <f>IF(入力!M41="","",入力!M41)</f>
        <v>023350014</v>
      </c>
      <c r="H60" s="13" t="str">
        <f>IF(入力!I41="","",入力!I41)</f>
        <v>東金市立鴇嶺小学校</v>
      </c>
      <c r="I60" s="13">
        <f>IF(入力!G41="","",入力!G41)</f>
        <v>5</v>
      </c>
      <c r="J60" s="13">
        <f>IF(入力!P41="","",入力!P41)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五木田</v>
      </c>
      <c r="D61" s="13" t="str">
        <f>IF(入力!E44="","",入力!E44)</f>
        <v>慎也</v>
      </c>
      <c r="E61" s="13" t="str">
        <f>IF(入力!C43="","",入力!C43)</f>
        <v>ゴキタ</v>
      </c>
      <c r="F61" s="13" t="str">
        <f>IF(入力!E43="","",入力!E43)</f>
        <v>シンヤ</v>
      </c>
      <c r="G61" s="13" t="str">
        <f>IF(入力!M43="","",入力!M43)</f>
        <v>022277848</v>
      </c>
      <c r="H61" s="13" t="str">
        <f>IF(入力!I43="","",入力!I43)</f>
        <v>山武市立成東小学校</v>
      </c>
      <c r="I61" s="13">
        <f>IF(入力!G43="","",入力!G43)</f>
        <v>4</v>
      </c>
      <c r="J61" s="13">
        <f>IF(入力!P43="","",入力!P43)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吉田</v>
      </c>
      <c r="D62" s="13" t="str">
        <f>IF(入力!E46="","",入力!E46)</f>
        <v>直生</v>
      </c>
      <c r="E62" s="13" t="str">
        <f>IF(入力!C45="","",入力!C45)</f>
        <v>ヨシダ</v>
      </c>
      <c r="F62" s="13" t="str">
        <f>IF(入力!E45="","",入力!E45)</f>
        <v>ナオキ</v>
      </c>
      <c r="G62" s="13" t="str">
        <f>IF(入力!M45="","",入力!M45)</f>
        <v>023433496</v>
      </c>
      <c r="H62" s="13" t="str">
        <f>IF(入力!I45="","",入力!I45)</f>
        <v>千葉市立千城台東小学校</v>
      </c>
      <c r="I62" s="13">
        <f>IF(入力!G45="","",入力!G45)</f>
        <v>4</v>
      </c>
      <c r="J62" s="13">
        <f>IF(入力!P45="","",入力!P45)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祐子 石田</cp:lastModifiedBy>
  <cp:revision/>
  <cp:lastPrinted>2026-04-16T04:13:26Z</cp:lastPrinted>
  <dcterms:created xsi:type="dcterms:W3CDTF">2014-04-05T09:56:00Z</dcterms:created>
  <dcterms:modified xsi:type="dcterms:W3CDTF">2026-04-16T15:32:18Z</dcterms:modified>
  <cp:category/>
  <cp:contentStatus/>
</cp:coreProperties>
</file>