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E461A53-6C42-4A04-849F-C896A336E170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<sst xmlns="http://schemas.openxmlformats.org/spreadsheetml/2006/main" count="272" uniqueCount="208">
  <si>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</si>
  <si>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</si>
  <si>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</si>
  <si>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</si>
  <si>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</si>
  <si>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</si>
  <si>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</si>
  <si>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</si>
  <si>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</si>
  <si>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</si>
  <si>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</si>
  <si>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</si>
  <si>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</si>
  <si>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</si>
  <si>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</si>
  <si>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</si>
  <si>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</si>
  <si>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</si>
  <si>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</si>
  <si>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</si>
  <si>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</si>
  <si>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</si>
  <si>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</si>
  <si>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</si>
  <si>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</si>
  <si>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</si>
  <si>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</si>
  <si>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</si>
  <si>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</si>
  <si>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</si>
  <si>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</si>
  <si>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</si>
  <si>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</si>
  <si>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</si>
  <si>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</si>
  <si>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</si>
  <si>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</si>
  <si>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</si>
  <si>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</si>
  <si>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</si>
  <si>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</si>
  <si>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</si>
  <si>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</si>
  <si>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</si>
  <si>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</si>
  <si>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</si>
  <si>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</si>
  <si>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</si>
  <si>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</si>
  <si>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</si>
  <si>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</si>
  <si>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</si>
  <si>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</si>
  <si>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</si>
  <si>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</si>
  <si>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</si>
  <si>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</si>
  <si>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</si>
  <si>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</si>
  <si>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</si>
  <si>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</si>
  <si>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</si>
  <si>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</si>
  <si>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</si>
  <si>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</si>
  <si>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</si>
  <si>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</si>
  <si>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</si>
  <si>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</si>
  <si>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</si>
  <si>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</si>
  <si>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</si>
  <si>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</si>
  <si>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</si>
  <si>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</si>
  <si>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</si>
  <si>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</si>
  <si>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</si>
  <si>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</si>
  <si>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</si>
  <si>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</si>
  <si>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</si>
  <si>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</si>
  <si>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</si>
  <si>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</si>
  <si>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</si>
  <si>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</si>
  <si>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</si>
  <si>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</si>
  <si>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</si>
  <si>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</si>
  <si>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</si>
  <si>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</si>
  <si>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</si>
  <si>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</si>
  <si>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</si>
  <si>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</si>
  <si>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</si>
  <si>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</si>
  <si>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</si>
  <si>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</si>
  <si>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</si>
  <si>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</si>
  <si>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</si>
  <si>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</si>
  <si>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</si>
  <si>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</si>
  <si>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</si>
  <si>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</si>
  <si>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</si>
  <si>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</si>
  <si>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</si>
  <si>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</si>
  <si>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</si>
  <si>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</si>
  <si>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</si>
  <si>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</si>
  <si>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</si>
  <si>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</si>
  <si>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</si>
  <si>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</si>
  <si>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</si>
  <si>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</si>
  <si>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</si>
  <si>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</si>
  <si>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</si>
  <si>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</si>
  <si>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</si>
  <si>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</si>
  <si>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</si>
  <si>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</si>
  <si>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</si>
  <si>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オオアミシラサトジュニアバレーボールクラブ</t>
  </si>
  <si>
    <t>大網白里ＪＶＣ</t>
    <rPh sb="0" eb="4">
      <t>オオアミシラサト</t>
    </rPh>
    <phoneticPr fontId="2"/>
  </si>
  <si>
    <t>タナカ</t>
    <phoneticPr fontId="2"/>
  </si>
  <si>
    <t>ユキオ</t>
    <phoneticPr fontId="2"/>
  </si>
  <si>
    <t>田中</t>
    <rPh sb="0" eb="2">
      <t>タナカ</t>
    </rPh>
    <phoneticPr fontId="2"/>
  </si>
  <si>
    <t>幸雄</t>
    <rPh sb="0" eb="2">
      <t>ユキオ</t>
    </rPh>
    <phoneticPr fontId="2"/>
  </si>
  <si>
    <t>ミト</t>
    <phoneticPr fontId="2"/>
  </si>
  <si>
    <t>マサヒロ</t>
    <phoneticPr fontId="2"/>
  </si>
  <si>
    <t>三戸</t>
    <rPh sb="0" eb="2">
      <t>ミト</t>
    </rPh>
    <phoneticPr fontId="2"/>
  </si>
  <si>
    <t>雅弘</t>
    <rPh sb="0" eb="2">
      <t>マサヒロ</t>
    </rPh>
    <phoneticPr fontId="2"/>
  </si>
  <si>
    <t>アイハラ</t>
    <phoneticPr fontId="2"/>
  </si>
  <si>
    <t>マキ</t>
    <phoneticPr fontId="2"/>
  </si>
  <si>
    <t>粟飯原</t>
    <rPh sb="0" eb="3">
      <t>アイハラ</t>
    </rPh>
    <phoneticPr fontId="2"/>
  </si>
  <si>
    <t>真樹</t>
    <rPh sb="0" eb="2">
      <t>マキ</t>
    </rPh>
    <phoneticPr fontId="2"/>
  </si>
  <si>
    <t>221SC17734</t>
    <phoneticPr fontId="2"/>
  </si>
  <si>
    <t>299</t>
    <phoneticPr fontId="2"/>
  </si>
  <si>
    <t>3217</t>
    <phoneticPr fontId="2"/>
  </si>
  <si>
    <t>3255</t>
    <phoneticPr fontId="2"/>
  </si>
  <si>
    <t>283</t>
    <phoneticPr fontId="2"/>
  </si>
  <si>
    <t>0803</t>
    <phoneticPr fontId="2"/>
  </si>
  <si>
    <t>大網白里市木崎230-6</t>
    <rPh sb="0" eb="5">
      <t>オオアミシラサトシ</t>
    </rPh>
    <rPh sb="5" eb="7">
      <t>キサキ</t>
    </rPh>
    <phoneticPr fontId="2"/>
  </si>
  <si>
    <t>大網白里市みどりが丘3-20-27</t>
    <phoneticPr fontId="2"/>
  </si>
  <si>
    <t>東金市日吉台1-4-8</t>
    <phoneticPr fontId="2"/>
  </si>
  <si>
    <t>090</t>
    <phoneticPr fontId="2"/>
  </si>
  <si>
    <t>8049</t>
    <phoneticPr fontId="2"/>
  </si>
  <si>
    <t>7474</t>
    <phoneticPr fontId="2"/>
  </si>
  <si>
    <t>4205</t>
    <phoneticPr fontId="2"/>
  </si>
  <si>
    <t>0068</t>
    <phoneticPr fontId="2"/>
  </si>
  <si>
    <t>5799</t>
    <phoneticPr fontId="2"/>
  </si>
  <si>
    <t>2055</t>
    <phoneticPr fontId="2"/>
  </si>
  <si>
    <t>1852</t>
    <phoneticPr fontId="2"/>
  </si>
  <si>
    <t>7312</t>
    <phoneticPr fontId="2"/>
  </si>
  <si>
    <t>サイトウ</t>
    <phoneticPr fontId="2"/>
  </si>
  <si>
    <t>マヤ</t>
    <phoneticPr fontId="2"/>
  </si>
  <si>
    <t>斉藤</t>
    <rPh sb="0" eb="2">
      <t>サイトウ</t>
    </rPh>
    <phoneticPr fontId="2"/>
  </si>
  <si>
    <t>麻弥</t>
    <rPh sb="0" eb="2">
      <t>マヤ</t>
    </rPh>
    <phoneticPr fontId="2"/>
  </si>
  <si>
    <t>大網白里市みどりが丘3-22-8</t>
    <phoneticPr fontId="2"/>
  </si>
  <si>
    <t>マホ</t>
    <phoneticPr fontId="2"/>
  </si>
  <si>
    <t>麻宝</t>
    <rPh sb="0" eb="1">
      <t>マ</t>
    </rPh>
    <rPh sb="1" eb="2">
      <t>タカラ</t>
    </rPh>
    <phoneticPr fontId="2"/>
  </si>
  <si>
    <t>メイサ</t>
    <phoneticPr fontId="2"/>
  </si>
  <si>
    <t>海紗</t>
    <rPh sb="0" eb="1">
      <t>ウミ</t>
    </rPh>
    <rPh sb="1" eb="2">
      <t>サ</t>
    </rPh>
    <phoneticPr fontId="2"/>
  </si>
  <si>
    <t>カホ</t>
    <phoneticPr fontId="2"/>
  </si>
  <si>
    <t>齋藤</t>
    <rPh sb="0" eb="2">
      <t>サイトウ</t>
    </rPh>
    <phoneticPr fontId="2"/>
  </si>
  <si>
    <t>花帆</t>
    <rPh sb="0" eb="1">
      <t>カ</t>
    </rPh>
    <rPh sb="1" eb="2">
      <t>ホ</t>
    </rPh>
    <phoneticPr fontId="2"/>
  </si>
  <si>
    <t>スゴウ</t>
    <phoneticPr fontId="2"/>
  </si>
  <si>
    <t>ヒマリ</t>
    <phoneticPr fontId="2"/>
  </si>
  <si>
    <t>須合</t>
    <rPh sb="0" eb="2">
      <t>スゴウ</t>
    </rPh>
    <phoneticPr fontId="2"/>
  </si>
  <si>
    <t>ひまり</t>
    <phoneticPr fontId="2"/>
  </si>
  <si>
    <t>モモネ</t>
    <phoneticPr fontId="2"/>
  </si>
  <si>
    <t>桃寧</t>
    <rPh sb="0" eb="1">
      <t>モモ</t>
    </rPh>
    <rPh sb="1" eb="2">
      <t>ネイ</t>
    </rPh>
    <phoneticPr fontId="2"/>
  </si>
  <si>
    <t>カゲヤマ</t>
    <phoneticPr fontId="2"/>
  </si>
  <si>
    <t>ヒナコ</t>
    <phoneticPr fontId="2"/>
  </si>
  <si>
    <t>蔭山</t>
    <rPh sb="0" eb="2">
      <t>カゲヤマ</t>
    </rPh>
    <phoneticPr fontId="2"/>
  </si>
  <si>
    <t>陽菜子</t>
    <rPh sb="0" eb="1">
      <t>ヨウ</t>
    </rPh>
    <rPh sb="1" eb="2">
      <t>ナ</t>
    </rPh>
    <rPh sb="2" eb="3">
      <t>コ</t>
    </rPh>
    <phoneticPr fontId="2"/>
  </si>
  <si>
    <t>ミウミ</t>
    <phoneticPr fontId="2"/>
  </si>
  <si>
    <t>南海</t>
    <rPh sb="0" eb="1">
      <t>ミナミ</t>
    </rPh>
    <rPh sb="1" eb="2">
      <t>ウミ</t>
    </rPh>
    <phoneticPr fontId="2"/>
  </si>
  <si>
    <t>①</t>
    <phoneticPr fontId="2"/>
  </si>
  <si>
    <t>大網白里市立大網小学校</t>
    <rPh sb="0" eb="4">
      <t>オオアミシラサト</t>
    </rPh>
    <rPh sb="4" eb="5">
      <t>シ</t>
    </rPh>
    <rPh sb="5" eb="6">
      <t>リツ</t>
    </rPh>
    <rPh sb="6" eb="8">
      <t>オオアミ</t>
    </rPh>
    <rPh sb="8" eb="11">
      <t>ショウガッコウ</t>
    </rPh>
    <phoneticPr fontId="2"/>
  </si>
  <si>
    <t>東金市日吉台小学校</t>
    <rPh sb="0" eb="3">
      <t>トウガネシ</t>
    </rPh>
    <rPh sb="3" eb="5">
      <t>ヒヨシ</t>
    </rPh>
    <rPh sb="5" eb="6">
      <t>ダイ</t>
    </rPh>
    <rPh sb="6" eb="9">
      <t>ショウガッコウ</t>
    </rPh>
    <phoneticPr fontId="2"/>
  </si>
  <si>
    <t>大網白里市立瑞穂小学校</t>
    <rPh sb="6" eb="8">
      <t>ミズホ</t>
    </rPh>
    <rPh sb="8" eb="11">
      <t>ショウガッコウ</t>
    </rPh>
    <phoneticPr fontId="2"/>
  </si>
  <si>
    <t>大網白里市立大網東小学校</t>
    <rPh sb="0" eb="4">
      <t>オオアミシラサト</t>
    </rPh>
    <rPh sb="4" eb="5">
      <t>シ</t>
    </rPh>
    <rPh sb="5" eb="6">
      <t>リツ</t>
    </rPh>
    <rPh sb="6" eb="8">
      <t>オオアミ</t>
    </rPh>
    <rPh sb="8" eb="9">
      <t>ヒガシ</t>
    </rPh>
    <rPh sb="9" eb="12">
      <t>ショウガッコウ</t>
    </rPh>
    <phoneticPr fontId="2"/>
  </si>
  <si>
    <t>ミモリ</t>
    <phoneticPr fontId="2"/>
  </si>
  <si>
    <t>マツリ</t>
    <phoneticPr fontId="2"/>
  </si>
  <si>
    <t>三森</t>
    <rPh sb="0" eb="2">
      <t>ミモリ</t>
    </rPh>
    <phoneticPr fontId="2"/>
  </si>
  <si>
    <t>茉莉</t>
    <rPh sb="0" eb="2">
      <t>マツリ</t>
    </rPh>
    <phoneticPr fontId="2"/>
  </si>
  <si>
    <t>大網白里市立増穂小学校</t>
    <rPh sb="0" eb="4">
      <t>オオアミシラサト</t>
    </rPh>
    <rPh sb="4" eb="5">
      <t>シ</t>
    </rPh>
    <rPh sb="5" eb="6">
      <t>リツ</t>
    </rPh>
    <rPh sb="6" eb="8">
      <t>マスホ</t>
    </rPh>
    <rPh sb="8" eb="11">
      <t>ショウガッコウ</t>
    </rPh>
    <phoneticPr fontId="2"/>
  </si>
  <si>
    <t>アワイハラ</t>
    <phoneticPr fontId="2"/>
  </si>
  <si>
    <t>タキ</t>
    <phoneticPr fontId="2"/>
  </si>
  <si>
    <t>ユキノ</t>
    <phoneticPr fontId="2"/>
  </si>
  <si>
    <t>高城</t>
    <rPh sb="0" eb="2">
      <t>タカジョウ</t>
    </rPh>
    <phoneticPr fontId="2"/>
  </si>
  <si>
    <t>雪乃</t>
    <rPh sb="0" eb="2">
      <t>ユキノ</t>
    </rPh>
    <phoneticPr fontId="2"/>
  </si>
  <si>
    <t>大網白里市立瑞穂小学校</t>
    <rPh sb="0" eb="4">
      <t>オオアミシラサト</t>
    </rPh>
    <rPh sb="4" eb="5">
      <t>シ</t>
    </rPh>
    <rPh sb="5" eb="6">
      <t>リツ</t>
    </rPh>
    <rPh sb="6" eb="8">
      <t>ミズホ</t>
    </rPh>
    <rPh sb="8" eb="11">
      <t>ショウガッコウ</t>
    </rPh>
    <phoneticPr fontId="2"/>
  </si>
  <si>
    <t>大網白里市</t>
    <rPh sb="0" eb="5">
      <t>オオアミシラサトシ</t>
    </rPh>
    <phoneticPr fontId="2"/>
  </si>
  <si>
    <t>ＪＲ外房</t>
    <rPh sb="2" eb="4">
      <t>ソトボウ</t>
    </rPh>
    <phoneticPr fontId="2"/>
  </si>
  <si>
    <t>大網</t>
    <rPh sb="0" eb="2">
      <t>オオアミ</t>
    </rPh>
    <phoneticPr fontId="2"/>
  </si>
  <si>
    <t>大きな応援・声援を受けながら
相手のチームをリスペクトし
みんなでボールをつないでいく
頑張って最後まであきらめない、そんな
バレーをしていきます！</t>
    <rPh sb="0" eb="1">
      <t>オオ</t>
    </rPh>
    <rPh sb="3" eb="5">
      <t>オウエン</t>
    </rPh>
    <rPh sb="6" eb="8">
      <t>セイエン</t>
    </rPh>
    <rPh sb="9" eb="10">
      <t>ウ</t>
    </rPh>
    <rPh sb="15" eb="17">
      <t>アイテ</t>
    </rPh>
    <rPh sb="44" eb="46">
      <t>ガンバ</t>
    </rPh>
    <rPh sb="48" eb="50">
      <t>サイゴ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</si>
</sst>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8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6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/>
      <protection locked="0"/>
    </xf>
    <xf numFmtId="0" fontId="25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C50" sqref="AC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3" t="s">
        <v>115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</row>
    <row r="2" spans="1:51" ht="14.45" customHeight="1">
      <c r="A2" s="124" t="s">
        <v>121</v>
      </c>
      <c r="B2" s="125"/>
      <c r="C2" s="56" t="s">
        <v>132</v>
      </c>
      <c r="D2" s="57"/>
      <c r="E2" s="57"/>
      <c r="F2" s="57"/>
      <c r="G2" s="57"/>
      <c r="H2" s="57"/>
      <c r="I2" s="58"/>
      <c r="J2" s="101" t="s">
        <v>119</v>
      </c>
      <c r="K2" s="228"/>
      <c r="L2" s="228"/>
      <c r="M2" s="228"/>
      <c r="N2" s="228"/>
      <c r="O2" s="229"/>
      <c r="P2" s="101" t="s">
        <v>97</v>
      </c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5" t="s">
        <v>101</v>
      </c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1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6" t="s">
        <v>122</v>
      </c>
      <c r="B3" s="127"/>
      <c r="C3" s="59" t="s">
        <v>133</v>
      </c>
      <c r="D3" s="60"/>
      <c r="E3" s="60"/>
      <c r="F3" s="60"/>
      <c r="G3" s="60"/>
      <c r="H3" s="60"/>
      <c r="I3" s="61"/>
      <c r="J3" s="225" t="s">
        <v>91</v>
      </c>
      <c r="K3" s="226"/>
      <c r="L3" s="226"/>
      <c r="M3" s="226"/>
      <c r="N3" s="226"/>
      <c r="O3" s="227"/>
      <c r="P3" s="103" t="s">
        <v>204</v>
      </c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59" t="s">
        <v>113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8" t="s">
        <v>123</v>
      </c>
      <c r="B4" s="239"/>
      <c r="C4" s="231">
        <v>435494504</v>
      </c>
      <c r="D4" s="232"/>
      <c r="E4" s="232"/>
      <c r="F4" s="232"/>
      <c r="G4" s="232"/>
      <c r="H4" s="232"/>
      <c r="I4" s="233"/>
      <c r="J4" s="242" t="s">
        <v>117</v>
      </c>
      <c r="K4" s="243"/>
      <c r="L4" s="243"/>
      <c r="M4" s="243"/>
      <c r="N4" s="243"/>
      <c r="O4" s="244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5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0" t="s">
        <v>116</v>
      </c>
      <c r="B5" s="241"/>
      <c r="C5" s="234"/>
      <c r="D5" s="235"/>
      <c r="E5" s="235"/>
      <c r="F5" s="235"/>
      <c r="G5" s="235"/>
      <c r="H5" s="235"/>
      <c r="I5" s="236"/>
      <c r="J5" s="205">
        <v>22024</v>
      </c>
      <c r="K5" s="205"/>
      <c r="L5" s="205"/>
      <c r="M5" s="205"/>
      <c r="N5" s="205"/>
      <c r="O5" s="205"/>
      <c r="P5" s="175" t="s">
        <v>205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206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6"/>
      <c r="AV5" s="23" t="s">
        <v>93</v>
      </c>
      <c r="AW5" t="s">
        <v>118</v>
      </c>
    </row>
    <row r="6" spans="1:51" ht="22.5" customHeight="1">
      <c r="A6" s="83" t="s">
        <v>80</v>
      </c>
      <c r="B6" s="143"/>
      <c r="C6" s="147" t="s">
        <v>107</v>
      </c>
      <c r="D6" s="148"/>
      <c r="E6" s="149" t="s">
        <v>108</v>
      </c>
      <c r="F6" s="150"/>
      <c r="G6" s="206" t="s">
        <v>81</v>
      </c>
      <c r="H6" s="206"/>
      <c r="I6" s="206"/>
      <c r="J6" s="206" t="s">
        <v>2</v>
      </c>
      <c r="K6" s="206"/>
      <c r="L6" s="206"/>
      <c r="M6" s="206" t="s">
        <v>3</v>
      </c>
      <c r="N6" s="206"/>
      <c r="O6" s="206"/>
      <c r="P6" s="155" t="s">
        <v>95</v>
      </c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8" t="s">
        <v>96</v>
      </c>
      <c r="AL6" s="158"/>
      <c r="AM6" s="158"/>
      <c r="AN6" s="158"/>
      <c r="AO6" s="158"/>
      <c r="AP6" s="158"/>
      <c r="AQ6" s="158"/>
      <c r="AR6" s="158"/>
      <c r="AS6" s="158"/>
      <c r="AT6" s="37" t="s">
        <v>124</v>
      </c>
    </row>
    <row r="7" spans="1:51" ht="13.5" customHeight="1">
      <c r="A7" s="83"/>
      <c r="B7" s="143"/>
      <c r="C7" s="151" t="s">
        <v>134</v>
      </c>
      <c r="D7" s="119"/>
      <c r="E7" s="152" t="s">
        <v>135</v>
      </c>
      <c r="F7" s="120"/>
      <c r="G7" s="207">
        <v>515485295</v>
      </c>
      <c r="H7" s="207"/>
      <c r="I7" s="207"/>
      <c r="J7" s="230"/>
      <c r="K7" s="207"/>
      <c r="L7" s="207"/>
      <c r="M7" s="207">
        <v>330647</v>
      </c>
      <c r="N7" s="207"/>
      <c r="O7" s="207"/>
      <c r="P7" s="180" t="s">
        <v>7</v>
      </c>
      <c r="Q7" s="181"/>
      <c r="R7" s="145" t="s">
        <v>147</v>
      </c>
      <c r="S7" s="146"/>
      <c r="T7" s="146"/>
      <c r="U7" s="146"/>
      <c r="V7" s="30" t="s">
        <v>8</v>
      </c>
      <c r="W7" s="134" t="s">
        <v>148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8" t="s">
        <v>9</v>
      </c>
      <c r="AL7" s="68" t="s">
        <v>155</v>
      </c>
      <c r="AM7" s="69"/>
      <c r="AN7" s="69"/>
      <c r="AO7" s="69"/>
      <c r="AP7" s="69"/>
      <c r="AQ7" s="69"/>
      <c r="AR7" s="69"/>
      <c r="AS7" s="39" t="s">
        <v>10</v>
      </c>
      <c r="AT7" s="62">
        <v>65</v>
      </c>
    </row>
    <row r="8" spans="1:51" ht="18" customHeight="1">
      <c r="A8" s="83"/>
      <c r="B8" s="143"/>
      <c r="C8" s="153" t="s">
        <v>136</v>
      </c>
      <c r="D8" s="122"/>
      <c r="E8" s="154" t="s">
        <v>137</v>
      </c>
      <c r="F8" s="123"/>
      <c r="G8" s="207"/>
      <c r="H8" s="207"/>
      <c r="I8" s="207"/>
      <c r="J8" s="207"/>
      <c r="K8" s="207"/>
      <c r="L8" s="207"/>
      <c r="M8" s="207"/>
      <c r="N8" s="207"/>
      <c r="O8" s="207"/>
      <c r="P8" s="137" t="s">
        <v>152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57" t="s">
        <v>156</v>
      </c>
      <c r="AL8" s="71"/>
      <c r="AM8" s="71"/>
      <c r="AN8" s="71"/>
      <c r="AO8" s="40" t="s">
        <v>11</v>
      </c>
      <c r="AP8" s="208" t="s">
        <v>157</v>
      </c>
      <c r="AQ8" s="71"/>
      <c r="AR8" s="71"/>
      <c r="AS8" s="73"/>
      <c r="AT8" s="62"/>
    </row>
    <row r="9" spans="1:51" ht="14.45" customHeight="1">
      <c r="A9" s="83" t="s">
        <v>82</v>
      </c>
      <c r="B9" s="143"/>
      <c r="C9" s="151" t="s">
        <v>138</v>
      </c>
      <c r="D9" s="119"/>
      <c r="E9" s="152" t="s">
        <v>139</v>
      </c>
      <c r="F9" s="120"/>
      <c r="G9" s="207">
        <v>521699820</v>
      </c>
      <c r="H9" s="207"/>
      <c r="I9" s="207"/>
      <c r="J9" s="207"/>
      <c r="K9" s="207"/>
      <c r="L9" s="207"/>
      <c r="M9" s="207">
        <v>338071</v>
      </c>
      <c r="N9" s="207"/>
      <c r="O9" s="207"/>
      <c r="P9" s="180" t="s">
        <v>7</v>
      </c>
      <c r="Q9" s="181"/>
      <c r="R9" s="145" t="s">
        <v>147</v>
      </c>
      <c r="S9" s="146"/>
      <c r="T9" s="146"/>
      <c r="U9" s="146"/>
      <c r="V9" s="30" t="s">
        <v>8</v>
      </c>
      <c r="W9" s="134" t="s">
        <v>149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8" t="s">
        <v>125</v>
      </c>
      <c r="AL9" s="68" t="s">
        <v>155</v>
      </c>
      <c r="AM9" s="69"/>
      <c r="AN9" s="69"/>
      <c r="AO9" s="69"/>
      <c r="AP9" s="69"/>
      <c r="AQ9" s="69"/>
      <c r="AR9" s="69"/>
      <c r="AS9" s="39" t="s">
        <v>126</v>
      </c>
      <c r="AT9" s="63">
        <v>42</v>
      </c>
    </row>
    <row r="10" spans="1:51" ht="18" customHeight="1">
      <c r="A10" s="83"/>
      <c r="B10" s="143"/>
      <c r="C10" s="153" t="s">
        <v>140</v>
      </c>
      <c r="D10" s="122"/>
      <c r="E10" s="154" t="s">
        <v>141</v>
      </c>
      <c r="F10" s="123"/>
      <c r="G10" s="207"/>
      <c r="H10" s="207"/>
      <c r="I10" s="207"/>
      <c r="J10" s="207"/>
      <c r="K10" s="207"/>
      <c r="L10" s="207"/>
      <c r="M10" s="207"/>
      <c r="N10" s="207"/>
      <c r="O10" s="207"/>
      <c r="P10" s="137" t="s">
        <v>153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157" t="s">
        <v>158</v>
      </c>
      <c r="AL10" s="71"/>
      <c r="AM10" s="71"/>
      <c r="AN10" s="71"/>
      <c r="AO10" s="40" t="s">
        <v>127</v>
      </c>
      <c r="AP10" s="208" t="s">
        <v>159</v>
      </c>
      <c r="AQ10" s="71"/>
      <c r="AR10" s="71"/>
      <c r="AS10" s="73"/>
      <c r="AT10" s="63"/>
    </row>
    <row r="11" spans="1:51" ht="14.45" customHeight="1">
      <c r="A11" s="83" t="s">
        <v>83</v>
      </c>
      <c r="B11" s="143"/>
      <c r="C11" s="151" t="s">
        <v>142</v>
      </c>
      <c r="D11" s="119"/>
      <c r="E11" s="152" t="s">
        <v>143</v>
      </c>
      <c r="F11" s="120"/>
      <c r="G11" s="207">
        <v>521707327</v>
      </c>
      <c r="H11" s="207"/>
      <c r="I11" s="207"/>
      <c r="J11" s="207" t="s">
        <v>146</v>
      </c>
      <c r="K11" s="207"/>
      <c r="L11" s="207"/>
      <c r="M11" s="207"/>
      <c r="N11" s="207"/>
      <c r="O11" s="207"/>
      <c r="P11" s="180" t="s">
        <v>7</v>
      </c>
      <c r="Q11" s="181"/>
      <c r="R11" s="145" t="s">
        <v>150</v>
      </c>
      <c r="S11" s="146"/>
      <c r="T11" s="146"/>
      <c r="U11" s="146"/>
      <c r="V11" s="30" t="s">
        <v>8</v>
      </c>
      <c r="W11" s="134" t="s">
        <v>151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8" t="s">
        <v>125</v>
      </c>
      <c r="AL11" s="68" t="s">
        <v>155</v>
      </c>
      <c r="AM11" s="69"/>
      <c r="AN11" s="69"/>
      <c r="AO11" s="69"/>
      <c r="AP11" s="69"/>
      <c r="AQ11" s="69"/>
      <c r="AR11" s="69"/>
      <c r="AS11" s="39" t="s">
        <v>126</v>
      </c>
      <c r="AT11" s="63">
        <v>43</v>
      </c>
    </row>
    <row r="12" spans="1:51" ht="18" customHeight="1">
      <c r="A12" s="83"/>
      <c r="B12" s="143"/>
      <c r="C12" s="153" t="s">
        <v>144</v>
      </c>
      <c r="D12" s="122"/>
      <c r="E12" s="154" t="s">
        <v>145</v>
      </c>
      <c r="F12" s="123"/>
      <c r="G12" s="207"/>
      <c r="H12" s="207"/>
      <c r="I12" s="207"/>
      <c r="J12" s="207"/>
      <c r="K12" s="207"/>
      <c r="L12" s="207"/>
      <c r="M12" s="207"/>
      <c r="N12" s="207"/>
      <c r="O12" s="207"/>
      <c r="P12" s="137" t="s">
        <v>154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70" t="s">
        <v>160</v>
      </c>
      <c r="AL12" s="71"/>
      <c r="AM12" s="71"/>
      <c r="AN12" s="71"/>
      <c r="AO12" s="40" t="s">
        <v>127</v>
      </c>
      <c r="AP12" s="72" t="s">
        <v>161</v>
      </c>
      <c r="AQ12" s="71"/>
      <c r="AR12" s="71"/>
      <c r="AS12" s="73"/>
      <c r="AT12" s="63"/>
    </row>
    <row r="13" spans="1:51" ht="15" customHeight="1">
      <c r="A13" s="83" t="s">
        <v>84</v>
      </c>
      <c r="B13" s="143"/>
      <c r="C13" s="118"/>
      <c r="D13" s="119"/>
      <c r="E13" s="119"/>
      <c r="F13" s="120"/>
      <c r="G13" s="211"/>
      <c r="H13" s="211"/>
      <c r="I13" s="211"/>
      <c r="J13" s="211"/>
      <c r="K13" s="211"/>
      <c r="L13" s="211"/>
      <c r="M13" s="211"/>
      <c r="N13" s="211"/>
      <c r="O13" s="211"/>
      <c r="P13" s="25"/>
      <c r="Q13" s="26"/>
      <c r="R13" s="168"/>
      <c r="S13" s="168"/>
      <c r="T13" s="168"/>
      <c r="U13" s="168"/>
      <c r="V13" s="2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41"/>
      <c r="AL13" s="161"/>
      <c r="AM13" s="161"/>
      <c r="AN13" s="161"/>
      <c r="AO13" s="161"/>
      <c r="AP13" s="161"/>
      <c r="AQ13" s="161"/>
      <c r="AR13" s="161"/>
      <c r="AS13" s="42"/>
      <c r="AT13" s="64"/>
    </row>
    <row r="14" spans="1:51" ht="18" customHeight="1">
      <c r="A14" s="83"/>
      <c r="B14" s="143"/>
      <c r="C14" s="121"/>
      <c r="D14" s="122"/>
      <c r="E14" s="122"/>
      <c r="F14" s="123"/>
      <c r="G14" s="211"/>
      <c r="H14" s="211"/>
      <c r="I14" s="211"/>
      <c r="J14" s="211"/>
      <c r="K14" s="211"/>
      <c r="L14" s="211"/>
      <c r="M14" s="211"/>
      <c r="N14" s="211"/>
      <c r="O14" s="211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3"/>
      <c r="AP14" s="166"/>
      <c r="AQ14" s="166"/>
      <c r="AR14" s="166"/>
      <c r="AS14" s="167"/>
      <c r="AT14" s="64"/>
    </row>
    <row r="15" spans="1:51" ht="15" customHeight="1">
      <c r="A15" s="212" t="s">
        <v>98</v>
      </c>
      <c r="B15" s="143"/>
      <c r="C15" s="151" t="s">
        <v>164</v>
      </c>
      <c r="D15" s="119"/>
      <c r="E15" s="152" t="s">
        <v>165</v>
      </c>
      <c r="F15" s="120"/>
      <c r="G15" s="211"/>
      <c r="H15" s="211"/>
      <c r="I15" s="211"/>
      <c r="J15" s="211"/>
      <c r="K15" s="211"/>
      <c r="L15" s="211"/>
      <c r="M15" s="211"/>
      <c r="N15" s="211"/>
      <c r="O15" s="211"/>
      <c r="P15" s="180" t="s">
        <v>7</v>
      </c>
      <c r="Q15" s="181"/>
      <c r="R15" s="145" t="s">
        <v>147</v>
      </c>
      <c r="S15" s="146"/>
      <c r="T15" s="146"/>
      <c r="U15" s="146"/>
      <c r="V15" s="29" t="s">
        <v>8</v>
      </c>
      <c r="W15" s="134" t="s">
        <v>149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8" t="s">
        <v>125</v>
      </c>
      <c r="AL15" s="68" t="s">
        <v>155</v>
      </c>
      <c r="AM15" s="69"/>
      <c r="AN15" s="69"/>
      <c r="AO15" s="69"/>
      <c r="AP15" s="69"/>
      <c r="AQ15" s="69"/>
      <c r="AR15" s="69"/>
      <c r="AS15" s="39" t="s">
        <v>126</v>
      </c>
      <c r="AT15" s="63">
        <v>45</v>
      </c>
    </row>
    <row r="16" spans="1:51" ht="18" customHeight="1">
      <c r="A16" s="83"/>
      <c r="B16" s="143"/>
      <c r="C16" s="153" t="s">
        <v>166</v>
      </c>
      <c r="D16" s="122"/>
      <c r="E16" s="154" t="s">
        <v>167</v>
      </c>
      <c r="F16" s="123"/>
      <c r="G16" s="211"/>
      <c r="H16" s="211"/>
      <c r="I16" s="211"/>
      <c r="J16" s="211"/>
      <c r="K16" s="211"/>
      <c r="L16" s="211"/>
      <c r="M16" s="211"/>
      <c r="N16" s="211"/>
      <c r="O16" s="211"/>
      <c r="P16" s="137" t="s">
        <v>168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70" t="s">
        <v>162</v>
      </c>
      <c r="AL16" s="71"/>
      <c r="AM16" s="71"/>
      <c r="AN16" s="71"/>
      <c r="AO16" s="40" t="s">
        <v>127</v>
      </c>
      <c r="AP16" s="72" t="s">
        <v>163</v>
      </c>
      <c r="AQ16" s="71"/>
      <c r="AR16" s="71"/>
      <c r="AS16" s="73"/>
      <c r="AT16" s="63"/>
    </row>
    <row r="17" spans="1:46">
      <c r="A17" s="83" t="s">
        <v>0</v>
      </c>
      <c r="B17" s="143"/>
      <c r="C17" s="198" t="str">
        <f>IF(P16="","",P16)</f>
        <v>大網白里市みどりが丘3-22-8</v>
      </c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83"/>
      <c r="B18" s="143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83" t="s">
        <v>1</v>
      </c>
      <c r="B19" s="143"/>
      <c r="C19" s="198" t="str">
        <f>IF(AL15="","",AL15&amp;"-"&amp;AK16&amp;"-"&amp;AP16)</f>
        <v>090-1852-7312</v>
      </c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83"/>
      <c r="B20" s="143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83" t="s">
        <v>85</v>
      </c>
      <c r="B21" s="143"/>
      <c r="C21" s="221"/>
      <c r="D21" s="213"/>
      <c r="E21" s="213"/>
      <c r="F21" s="213"/>
      <c r="G21" s="213"/>
      <c r="H21" s="213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96"/>
      <c r="B22" s="237"/>
      <c r="C22" s="222"/>
      <c r="D22" s="214"/>
      <c r="E22" s="214"/>
      <c r="F22" s="214"/>
      <c r="G22" s="214"/>
      <c r="H22" s="214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9" t="s">
        <v>130</v>
      </c>
      <c r="B23" s="141" t="s">
        <v>86</v>
      </c>
      <c r="C23" s="199" t="s">
        <v>105</v>
      </c>
      <c r="D23" s="200"/>
      <c r="E23" s="201" t="s">
        <v>106</v>
      </c>
      <c r="F23" s="202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0"/>
      <c r="B24" s="143"/>
      <c r="C24" s="188" t="s">
        <v>103</v>
      </c>
      <c r="D24" s="189"/>
      <c r="E24" s="190" t="s">
        <v>104</v>
      </c>
      <c r="F24" s="191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102"/>
      <c r="AA24" s="102"/>
      <c r="AB24" s="102"/>
      <c r="AC24" s="102"/>
      <c r="AD24" s="102"/>
      <c r="AE24" s="102"/>
      <c r="AF24" s="102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4">
        <v>1</v>
      </c>
      <c r="B25" s="204" t="s">
        <v>188</v>
      </c>
      <c r="C25" s="151" t="s">
        <v>164</v>
      </c>
      <c r="D25" s="119"/>
      <c r="E25" s="152" t="s">
        <v>169</v>
      </c>
      <c r="F25" s="120"/>
      <c r="G25" s="106">
        <v>6</v>
      </c>
      <c r="H25" s="107"/>
      <c r="I25" s="203" t="s">
        <v>189</v>
      </c>
      <c r="J25" s="110"/>
      <c r="K25" s="110"/>
      <c r="L25" s="107"/>
      <c r="M25" s="106">
        <v>516725423</v>
      </c>
      <c r="N25" s="110"/>
      <c r="O25" s="107"/>
      <c r="P25" s="106">
        <v>158</v>
      </c>
      <c r="Q25" s="110"/>
      <c r="R25" s="110"/>
      <c r="S25" s="110"/>
      <c r="T25" s="112"/>
      <c r="U25" s="1"/>
      <c r="V25" s="1"/>
      <c r="W25" s="1"/>
      <c r="X25" s="1"/>
      <c r="Y25" s="215">
        <v>10</v>
      </c>
      <c r="Z25" s="216"/>
      <c r="AA25" s="216"/>
      <c r="AB25" s="216"/>
      <c r="AC25" s="216"/>
      <c r="AD25" s="216"/>
      <c r="AE25" s="216"/>
      <c r="AF25" s="216"/>
      <c r="AG25" s="21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5"/>
      <c r="B26" s="117"/>
      <c r="C26" s="153" t="s">
        <v>166</v>
      </c>
      <c r="D26" s="122"/>
      <c r="E26" s="154" t="s">
        <v>170</v>
      </c>
      <c r="F26" s="123"/>
      <c r="G26" s="108"/>
      <c r="H26" s="109"/>
      <c r="I26" s="108"/>
      <c r="J26" s="111"/>
      <c r="K26" s="111"/>
      <c r="L26" s="109"/>
      <c r="M26" s="108"/>
      <c r="N26" s="111"/>
      <c r="O26" s="109"/>
      <c r="P26" s="108"/>
      <c r="Q26" s="111"/>
      <c r="R26" s="111"/>
      <c r="S26" s="111"/>
      <c r="T26" s="113"/>
      <c r="U26" s="1"/>
      <c r="V26" s="1"/>
      <c r="W26" s="1"/>
      <c r="X26" s="1"/>
      <c r="Y26" s="218"/>
      <c r="Z26" s="219"/>
      <c r="AA26" s="219"/>
      <c r="AB26" s="219"/>
      <c r="AC26" s="219"/>
      <c r="AD26" s="219"/>
      <c r="AE26" s="219"/>
      <c r="AF26" s="219"/>
      <c r="AG26" s="22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4">
        <v>2</v>
      </c>
      <c r="B27" s="116">
        <v>2</v>
      </c>
      <c r="C27" s="151" t="s">
        <v>164</v>
      </c>
      <c r="D27" s="119"/>
      <c r="E27" s="152" t="s">
        <v>173</v>
      </c>
      <c r="F27" s="120"/>
      <c r="G27" s="106">
        <v>6</v>
      </c>
      <c r="H27" s="107"/>
      <c r="I27" s="203" t="s">
        <v>191</v>
      </c>
      <c r="J27" s="110"/>
      <c r="K27" s="110"/>
      <c r="L27" s="107"/>
      <c r="M27" s="106">
        <v>521704869</v>
      </c>
      <c r="N27" s="110"/>
      <c r="O27" s="107"/>
      <c r="P27" s="106">
        <v>140</v>
      </c>
      <c r="Q27" s="110"/>
      <c r="R27" s="110"/>
      <c r="S27" s="110"/>
      <c r="T27" s="11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5"/>
      <c r="B28" s="117"/>
      <c r="C28" s="153" t="s">
        <v>174</v>
      </c>
      <c r="D28" s="122"/>
      <c r="E28" s="154" t="s">
        <v>175</v>
      </c>
      <c r="F28" s="123"/>
      <c r="G28" s="108"/>
      <c r="H28" s="109"/>
      <c r="I28" s="108"/>
      <c r="J28" s="111"/>
      <c r="K28" s="111"/>
      <c r="L28" s="109"/>
      <c r="M28" s="108"/>
      <c r="N28" s="111"/>
      <c r="O28" s="109"/>
      <c r="P28" s="108"/>
      <c r="Q28" s="111"/>
      <c r="R28" s="111"/>
      <c r="S28" s="111"/>
      <c r="T28" s="11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4">
        <v>3</v>
      </c>
      <c r="B29" s="116">
        <v>3</v>
      </c>
      <c r="C29" s="151" t="s">
        <v>182</v>
      </c>
      <c r="D29" s="119"/>
      <c r="E29" s="152" t="s">
        <v>183</v>
      </c>
      <c r="F29" s="120"/>
      <c r="G29" s="106">
        <v>5</v>
      </c>
      <c r="H29" s="107"/>
      <c r="I29" s="203" t="s">
        <v>192</v>
      </c>
      <c r="J29" s="110"/>
      <c r="K29" s="110"/>
      <c r="L29" s="107"/>
      <c r="M29" s="106">
        <v>521641072</v>
      </c>
      <c r="N29" s="110"/>
      <c r="O29" s="107"/>
      <c r="P29" s="106">
        <v>140</v>
      </c>
      <c r="Q29" s="110"/>
      <c r="R29" s="110"/>
      <c r="S29" s="110"/>
      <c r="T29" s="11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5"/>
      <c r="B30" s="117"/>
      <c r="C30" s="153" t="s">
        <v>184</v>
      </c>
      <c r="D30" s="122"/>
      <c r="E30" s="154" t="s">
        <v>185</v>
      </c>
      <c r="F30" s="123"/>
      <c r="G30" s="108"/>
      <c r="H30" s="109"/>
      <c r="I30" s="108"/>
      <c r="J30" s="111"/>
      <c r="K30" s="111"/>
      <c r="L30" s="109"/>
      <c r="M30" s="108"/>
      <c r="N30" s="111"/>
      <c r="O30" s="109"/>
      <c r="P30" s="108"/>
      <c r="Q30" s="111"/>
      <c r="R30" s="111"/>
      <c r="S30" s="111"/>
      <c r="T30" s="11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4">
        <v>4</v>
      </c>
      <c r="B31" s="116">
        <v>4</v>
      </c>
      <c r="C31" s="151" t="s">
        <v>193</v>
      </c>
      <c r="D31" s="119"/>
      <c r="E31" s="152" t="s">
        <v>194</v>
      </c>
      <c r="F31" s="120"/>
      <c r="G31" s="106">
        <v>4</v>
      </c>
      <c r="H31" s="107"/>
      <c r="I31" s="203" t="s">
        <v>197</v>
      </c>
      <c r="J31" s="110"/>
      <c r="K31" s="110"/>
      <c r="L31" s="107"/>
      <c r="M31" s="106">
        <v>521805689</v>
      </c>
      <c r="N31" s="110"/>
      <c r="O31" s="107"/>
      <c r="P31" s="106">
        <v>140</v>
      </c>
      <c r="Q31" s="110"/>
      <c r="R31" s="110"/>
      <c r="S31" s="110"/>
      <c r="T31" s="11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5"/>
      <c r="B32" s="117"/>
      <c r="C32" s="153" t="s">
        <v>195</v>
      </c>
      <c r="D32" s="122"/>
      <c r="E32" s="154" t="s">
        <v>196</v>
      </c>
      <c r="F32" s="123"/>
      <c r="G32" s="108"/>
      <c r="H32" s="109"/>
      <c r="I32" s="108"/>
      <c r="J32" s="111"/>
      <c r="K32" s="111"/>
      <c r="L32" s="109"/>
      <c r="M32" s="108"/>
      <c r="N32" s="111"/>
      <c r="O32" s="109"/>
      <c r="P32" s="108"/>
      <c r="Q32" s="111"/>
      <c r="R32" s="111"/>
      <c r="S32" s="111"/>
      <c r="T32" s="113"/>
      <c r="U32" s="1"/>
      <c r="V32" s="1"/>
      <c r="W32" s="1"/>
      <c r="X32" s="1"/>
      <c r="Y32" s="128" t="s">
        <v>129</v>
      </c>
      <c r="Z32" s="102"/>
      <c r="AA32" s="102"/>
      <c r="AB32" s="102"/>
      <c r="AC32" s="102"/>
      <c r="AD32" s="102"/>
      <c r="AE32" s="102"/>
      <c r="AF32" s="102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4">
        <v>5</v>
      </c>
      <c r="B33" s="116">
        <v>5</v>
      </c>
      <c r="C33" s="151" t="s">
        <v>176</v>
      </c>
      <c r="D33" s="119"/>
      <c r="E33" s="152" t="s">
        <v>177</v>
      </c>
      <c r="F33" s="120"/>
      <c r="G33" s="106">
        <v>6</v>
      </c>
      <c r="H33" s="107"/>
      <c r="I33" s="203" t="s">
        <v>189</v>
      </c>
      <c r="J33" s="110"/>
      <c r="K33" s="110"/>
      <c r="L33" s="107"/>
      <c r="M33" s="106">
        <v>521640143</v>
      </c>
      <c r="N33" s="110"/>
      <c r="O33" s="107"/>
      <c r="P33" s="106">
        <v>142</v>
      </c>
      <c r="Q33" s="110"/>
      <c r="R33" s="110"/>
      <c r="S33" s="110"/>
      <c r="T33" s="112"/>
      <c r="U33" s="1"/>
      <c r="V33" s="1"/>
      <c r="W33" s="1"/>
      <c r="X33" s="1"/>
      <c r="Y33" s="130">
        <v>1</v>
      </c>
      <c r="Z33" s="110"/>
      <c r="AA33" s="110"/>
      <c r="AB33" s="110"/>
      <c r="AC33" s="110"/>
      <c r="AD33" s="110"/>
      <c r="AE33" s="110"/>
      <c r="AF33" s="110"/>
      <c r="AG33" s="11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5"/>
      <c r="B34" s="117"/>
      <c r="C34" s="153" t="s">
        <v>178</v>
      </c>
      <c r="D34" s="122"/>
      <c r="E34" s="154" t="s">
        <v>179</v>
      </c>
      <c r="F34" s="123"/>
      <c r="G34" s="108"/>
      <c r="H34" s="109"/>
      <c r="I34" s="108"/>
      <c r="J34" s="111"/>
      <c r="K34" s="111"/>
      <c r="L34" s="109"/>
      <c r="M34" s="108"/>
      <c r="N34" s="111"/>
      <c r="O34" s="109"/>
      <c r="P34" s="108"/>
      <c r="Q34" s="111"/>
      <c r="R34" s="111"/>
      <c r="S34" s="111"/>
      <c r="T34" s="113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4">
        <v>6</v>
      </c>
      <c r="B35" s="116">
        <v>6</v>
      </c>
      <c r="C35" s="151" t="s">
        <v>138</v>
      </c>
      <c r="D35" s="119"/>
      <c r="E35" s="152" t="s">
        <v>180</v>
      </c>
      <c r="F35" s="120"/>
      <c r="G35" s="106">
        <v>6</v>
      </c>
      <c r="H35" s="107"/>
      <c r="I35" s="203" t="s">
        <v>189</v>
      </c>
      <c r="J35" s="110"/>
      <c r="K35" s="110"/>
      <c r="L35" s="107"/>
      <c r="M35" s="106">
        <v>521636900</v>
      </c>
      <c r="N35" s="110"/>
      <c r="O35" s="107"/>
      <c r="P35" s="106">
        <v>157</v>
      </c>
      <c r="Q35" s="110"/>
      <c r="R35" s="110"/>
      <c r="S35" s="110"/>
      <c r="T35" s="11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5"/>
      <c r="B36" s="117"/>
      <c r="C36" s="153" t="s">
        <v>140</v>
      </c>
      <c r="D36" s="122"/>
      <c r="E36" s="154" t="s">
        <v>181</v>
      </c>
      <c r="F36" s="123"/>
      <c r="G36" s="108"/>
      <c r="H36" s="109"/>
      <c r="I36" s="108"/>
      <c r="J36" s="111"/>
      <c r="K36" s="111"/>
      <c r="L36" s="109"/>
      <c r="M36" s="108"/>
      <c r="N36" s="111"/>
      <c r="O36" s="109"/>
      <c r="P36" s="108"/>
      <c r="Q36" s="111"/>
      <c r="R36" s="111"/>
      <c r="S36" s="111"/>
      <c r="T36" s="11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4">
        <v>7</v>
      </c>
      <c r="B37" s="116">
        <v>7</v>
      </c>
      <c r="C37" s="151" t="s">
        <v>198</v>
      </c>
      <c r="D37" s="119"/>
      <c r="E37" s="152" t="s">
        <v>186</v>
      </c>
      <c r="F37" s="120"/>
      <c r="G37" s="106">
        <v>4</v>
      </c>
      <c r="H37" s="107"/>
      <c r="I37" s="203" t="s">
        <v>190</v>
      </c>
      <c r="J37" s="110"/>
      <c r="K37" s="110"/>
      <c r="L37" s="107"/>
      <c r="M37" s="106">
        <v>521670317</v>
      </c>
      <c r="N37" s="110"/>
      <c r="O37" s="107"/>
      <c r="P37" s="106">
        <v>144</v>
      </c>
      <c r="Q37" s="110"/>
      <c r="R37" s="110"/>
      <c r="S37" s="110"/>
      <c r="T37" s="11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5"/>
      <c r="B38" s="117"/>
      <c r="C38" s="153" t="s">
        <v>144</v>
      </c>
      <c r="D38" s="122"/>
      <c r="E38" s="154" t="s">
        <v>187</v>
      </c>
      <c r="F38" s="123"/>
      <c r="G38" s="108"/>
      <c r="H38" s="109"/>
      <c r="I38" s="108"/>
      <c r="J38" s="111"/>
      <c r="K38" s="111"/>
      <c r="L38" s="109"/>
      <c r="M38" s="108"/>
      <c r="N38" s="111"/>
      <c r="O38" s="109"/>
      <c r="P38" s="108"/>
      <c r="Q38" s="111"/>
      <c r="R38" s="111"/>
      <c r="S38" s="111"/>
      <c r="T38" s="11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4">
        <v>8</v>
      </c>
      <c r="B39" s="116">
        <v>9</v>
      </c>
      <c r="C39" s="151" t="s">
        <v>199</v>
      </c>
      <c r="D39" s="119"/>
      <c r="E39" s="152" t="s">
        <v>200</v>
      </c>
      <c r="F39" s="120"/>
      <c r="G39" s="106">
        <v>6</v>
      </c>
      <c r="H39" s="107"/>
      <c r="I39" s="203" t="s">
        <v>203</v>
      </c>
      <c r="J39" s="110"/>
      <c r="K39" s="110"/>
      <c r="L39" s="107"/>
      <c r="M39" s="106">
        <v>522778302</v>
      </c>
      <c r="N39" s="110"/>
      <c r="O39" s="107"/>
      <c r="P39" s="106">
        <v>155</v>
      </c>
      <c r="Q39" s="110"/>
      <c r="R39" s="110"/>
      <c r="S39" s="110"/>
      <c r="T39" s="11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5"/>
      <c r="B40" s="117"/>
      <c r="C40" s="153" t="s">
        <v>201</v>
      </c>
      <c r="D40" s="122"/>
      <c r="E40" s="154" t="s">
        <v>202</v>
      </c>
      <c r="F40" s="123"/>
      <c r="G40" s="108"/>
      <c r="H40" s="109"/>
      <c r="I40" s="108"/>
      <c r="J40" s="111"/>
      <c r="K40" s="111"/>
      <c r="L40" s="109"/>
      <c r="M40" s="108"/>
      <c r="N40" s="111"/>
      <c r="O40" s="109"/>
      <c r="P40" s="108"/>
      <c r="Q40" s="111"/>
      <c r="R40" s="111"/>
      <c r="S40" s="111"/>
      <c r="T40" s="11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4">
        <v>9</v>
      </c>
      <c r="B41" s="116">
        <v>10</v>
      </c>
      <c r="C41" s="151" t="s">
        <v>198</v>
      </c>
      <c r="D41" s="119"/>
      <c r="E41" s="152" t="s">
        <v>171</v>
      </c>
      <c r="F41" s="120"/>
      <c r="G41" s="106">
        <v>6</v>
      </c>
      <c r="H41" s="107"/>
      <c r="I41" s="203" t="s">
        <v>190</v>
      </c>
      <c r="J41" s="110"/>
      <c r="K41" s="110"/>
      <c r="L41" s="107"/>
      <c r="M41" s="106">
        <v>521549934</v>
      </c>
      <c r="N41" s="110"/>
      <c r="O41" s="107"/>
      <c r="P41" s="106">
        <v>151</v>
      </c>
      <c r="Q41" s="110"/>
      <c r="R41" s="110"/>
      <c r="S41" s="110"/>
      <c r="T41" s="11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5"/>
      <c r="B42" s="117"/>
      <c r="C42" s="153" t="s">
        <v>144</v>
      </c>
      <c r="D42" s="122"/>
      <c r="E42" s="154" t="s">
        <v>172</v>
      </c>
      <c r="F42" s="123"/>
      <c r="G42" s="108"/>
      <c r="H42" s="109"/>
      <c r="I42" s="108"/>
      <c r="J42" s="111"/>
      <c r="K42" s="111"/>
      <c r="L42" s="109"/>
      <c r="M42" s="108"/>
      <c r="N42" s="111"/>
      <c r="O42" s="109"/>
      <c r="P42" s="108"/>
      <c r="Q42" s="111"/>
      <c r="R42" s="111"/>
      <c r="S42" s="111"/>
      <c r="T42" s="11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4">
        <v>10</v>
      </c>
      <c r="B43" s="116"/>
      <c r="C43" s="118"/>
      <c r="D43" s="119"/>
      <c r="E43" s="119"/>
      <c r="F43" s="120"/>
      <c r="G43" s="106"/>
      <c r="H43" s="107"/>
      <c r="I43" s="106"/>
      <c r="J43" s="110"/>
      <c r="K43" s="110"/>
      <c r="L43" s="107"/>
      <c r="M43" s="106"/>
      <c r="N43" s="110"/>
      <c r="O43" s="107"/>
      <c r="P43" s="106"/>
      <c r="Q43" s="110"/>
      <c r="R43" s="110"/>
      <c r="S43" s="110"/>
      <c r="T43" s="11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5"/>
      <c r="B44" s="117"/>
      <c r="C44" s="121"/>
      <c r="D44" s="122"/>
      <c r="E44" s="122"/>
      <c r="F44" s="123"/>
      <c r="G44" s="108"/>
      <c r="H44" s="109"/>
      <c r="I44" s="108"/>
      <c r="J44" s="111"/>
      <c r="K44" s="111"/>
      <c r="L44" s="109"/>
      <c r="M44" s="108"/>
      <c r="N44" s="111"/>
      <c r="O44" s="109"/>
      <c r="P44" s="108"/>
      <c r="Q44" s="111"/>
      <c r="R44" s="111"/>
      <c r="S44" s="111"/>
      <c r="T44" s="11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4">
        <v>11</v>
      </c>
      <c r="B45" s="116"/>
      <c r="C45" s="118"/>
      <c r="D45" s="119"/>
      <c r="E45" s="119"/>
      <c r="F45" s="120"/>
      <c r="G45" s="106"/>
      <c r="H45" s="107"/>
      <c r="I45" s="106"/>
      <c r="J45" s="110"/>
      <c r="K45" s="110"/>
      <c r="L45" s="107"/>
      <c r="M45" s="106"/>
      <c r="N45" s="110"/>
      <c r="O45" s="107"/>
      <c r="P45" s="106"/>
      <c r="Q45" s="110"/>
      <c r="R45" s="110"/>
      <c r="S45" s="110"/>
      <c r="T45" s="11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5"/>
      <c r="B46" s="117"/>
      <c r="C46" s="121"/>
      <c r="D46" s="122"/>
      <c r="E46" s="122"/>
      <c r="F46" s="123"/>
      <c r="G46" s="108"/>
      <c r="H46" s="109"/>
      <c r="I46" s="108"/>
      <c r="J46" s="111"/>
      <c r="K46" s="111"/>
      <c r="L46" s="109"/>
      <c r="M46" s="108"/>
      <c r="N46" s="111"/>
      <c r="O46" s="109"/>
      <c r="P46" s="108"/>
      <c r="Q46" s="111"/>
      <c r="R46" s="111"/>
      <c r="S46" s="111"/>
      <c r="T46" s="11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4">
        <v>12</v>
      </c>
      <c r="B47" s="116"/>
      <c r="C47" s="118"/>
      <c r="D47" s="119"/>
      <c r="E47" s="119"/>
      <c r="F47" s="120"/>
      <c r="G47" s="106"/>
      <c r="H47" s="107"/>
      <c r="I47" s="106"/>
      <c r="J47" s="110"/>
      <c r="K47" s="110"/>
      <c r="L47" s="107"/>
      <c r="M47" s="106"/>
      <c r="N47" s="110"/>
      <c r="O47" s="107"/>
      <c r="P47" s="106"/>
      <c r="Q47" s="110"/>
      <c r="R47" s="110"/>
      <c r="S47" s="110"/>
      <c r="T47" s="11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3"/>
      <c r="B48" s="194"/>
      <c r="C48" s="195"/>
      <c r="D48" s="196"/>
      <c r="E48" s="196"/>
      <c r="F48" s="197"/>
      <c r="G48" s="179"/>
      <c r="H48" s="192"/>
      <c r="I48" s="179"/>
      <c r="J48" s="132"/>
      <c r="K48" s="132"/>
      <c r="L48" s="192"/>
      <c r="M48" s="179"/>
      <c r="N48" s="132"/>
      <c r="O48" s="192"/>
      <c r="P48" s="179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82">
        <v>13</v>
      </c>
      <c r="B49" s="84"/>
      <c r="C49" s="86"/>
      <c r="D49" s="87"/>
      <c r="E49" s="87"/>
      <c r="F49" s="88"/>
      <c r="G49" s="74"/>
      <c r="H49" s="76"/>
      <c r="I49" s="74"/>
      <c r="J49" s="75"/>
      <c r="K49" s="75"/>
      <c r="L49" s="76"/>
      <c r="M49" s="74"/>
      <c r="N49" s="75"/>
      <c r="O49" s="76"/>
      <c r="P49" s="74"/>
      <c r="Q49" s="75"/>
      <c r="R49" s="75"/>
      <c r="S49" s="75"/>
      <c r="T49" s="8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83"/>
      <c r="B50" s="85"/>
      <c r="C50" s="89"/>
      <c r="D50" s="90"/>
      <c r="E50" s="90"/>
      <c r="F50" s="91"/>
      <c r="G50" s="77"/>
      <c r="H50" s="79"/>
      <c r="I50" s="77"/>
      <c r="J50" s="78"/>
      <c r="K50" s="78"/>
      <c r="L50" s="79"/>
      <c r="M50" s="77"/>
      <c r="N50" s="78"/>
      <c r="O50" s="79"/>
      <c r="P50" s="77"/>
      <c r="Q50" s="78"/>
      <c r="R50" s="78"/>
      <c r="S50" s="78"/>
      <c r="T50" s="8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83">
        <v>14</v>
      </c>
      <c r="B51" s="84"/>
      <c r="C51" s="86"/>
      <c r="D51" s="87"/>
      <c r="E51" s="87"/>
      <c r="F51" s="88"/>
      <c r="G51" s="74"/>
      <c r="H51" s="76"/>
      <c r="I51" s="74"/>
      <c r="J51" s="75"/>
      <c r="K51" s="75"/>
      <c r="L51" s="76"/>
      <c r="M51" s="74"/>
      <c r="N51" s="75"/>
      <c r="O51" s="76"/>
      <c r="P51" s="74"/>
      <c r="Q51" s="75"/>
      <c r="R51" s="75"/>
      <c r="S51" s="75"/>
      <c r="T51" s="8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6"/>
      <c r="B52" s="97"/>
      <c r="C52" s="98"/>
      <c r="D52" s="99"/>
      <c r="E52" s="99"/>
      <c r="F52" s="100"/>
      <c r="G52" s="92"/>
      <c r="H52" s="93"/>
      <c r="I52" s="92"/>
      <c r="J52" s="94"/>
      <c r="K52" s="94"/>
      <c r="L52" s="93"/>
      <c r="M52" s="92"/>
      <c r="N52" s="94"/>
      <c r="O52" s="93"/>
      <c r="P52" s="92"/>
      <c r="Q52" s="94"/>
      <c r="R52" s="94"/>
      <c r="S52" s="94"/>
      <c r="T52" s="9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2" t="s">
        <v>102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5" t="s">
        <v>207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7"/>
      <c r="U55" s="2"/>
      <c r="V55" s="65">
        <f>LEN(A55)</f>
        <v>74</v>
      </c>
      <c r="W55" s="66"/>
      <c r="X55" s="66"/>
      <c r="Y55" s="66"/>
      <c r="Z55" s="66"/>
      <c r="AA55" s="66"/>
      <c r="AB55" s="66"/>
      <c r="AC55" s="66"/>
      <c r="AD55" s="66"/>
      <c r="AE55" s="66"/>
      <c r="AF55" s="6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45:A46"/>
    <mergeCell ref="B45:B46"/>
    <mergeCell ref="C45:D45"/>
    <mergeCell ref="E45:F45"/>
    <mergeCell ref="C46:D46"/>
    <mergeCell ref="E46:F46"/>
    <mergeCell ref="A2:B2"/>
    <mergeCell ref="A3:B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P6:AJ6"/>
    <mergeCell ref="P10:AJ1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A51:A52"/>
    <mergeCell ref="B51:B52"/>
    <mergeCell ref="C51:D51"/>
    <mergeCell ref="E51:F51"/>
    <mergeCell ref="C52:D52"/>
    <mergeCell ref="E52:F52"/>
    <mergeCell ref="G49:H50"/>
    <mergeCell ref="I49:L50"/>
    <mergeCell ref="C2:I2"/>
    <mergeCell ref="C3:I3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P51:T52"/>
    <mergeCell ref="P2:AD2"/>
    <mergeCell ref="P3:AD3"/>
    <mergeCell ref="AE2:AS2"/>
    <mergeCell ref="G45:H46"/>
    <mergeCell ref="I45:L46"/>
    <mergeCell ref="M45:O46"/>
    <mergeCell ref="P45:T46"/>
    <mergeCell ref="AK12:AN12"/>
    <mergeCell ref="AL9:AR9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女子</v>
      </c>
      <c r="I5" s="9">
        <f>入力!Y25</f>
        <v>10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22024</v>
      </c>
      <c r="B7" s="13" t="str">
        <f>IF(入力!C3="","",入力!C3)</f>
        <v>大網白里ＪＶＣ</v>
      </c>
      <c r="C7" s="13" t="str">
        <f>IF(入力!C2="","",入力!C2)</f>
        <v>オオアミシラサトジュニアバレーボールクラブ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ＪＲ外房</v>
      </c>
      <c r="S7" s="13" t="str">
        <f>IF(入力!AE5="","",入力!AE5)</f>
        <v>大網</v>
      </c>
      <c r="T7" s="13"/>
      <c r="U7" s="13">
        <f>IF(入力!C4="","",入力!C4)</f>
        <v>435494504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田中</v>
      </c>
      <c r="D16" s="13" t="str">
        <f>IF(入力!E8="","",入力!E8)</f>
        <v>幸雄</v>
      </c>
      <c r="E16" s="13" t="str">
        <f>IF(入力!C7="","",入力!C7)</f>
        <v>タナカ</v>
      </c>
      <c r="F16" s="13" t="str">
        <f>IF(入力!E7="","",入力!E7)</f>
        <v>ユキオ</v>
      </c>
      <c r="G16" s="13">
        <f>IF(入力!G7="","",入力!G7)</f>
        <v>515485295</v>
      </c>
      <c r="H16" s="13" t="str">
        <f>IF(入力!J7="","",入力!J7)</f>
        <v/>
      </c>
      <c r="I16" s="13">
        <f>IF(入力!M7="","",入力!M7)</f>
        <v>330647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3217</v>
      </c>
      <c r="T16" s="13" t="str">
        <f>IF(入力!P8="","",入力!P8)</f>
        <v>大網白里市木崎230-6</v>
      </c>
      <c r="U16" s="13" t="str">
        <f>IF(入力!AL7="","",入力!AL7)</f>
        <v>090</v>
      </c>
      <c r="V16" s="13" t="str">
        <f>IF(入力!AK8="","",入力!AK8)</f>
        <v>8049</v>
      </c>
      <c r="W16" s="13" t="str">
        <f>IF(入力!AP8="","",入力!AP8)</f>
        <v>7474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三戸</v>
      </c>
      <c r="D17" s="13" t="str">
        <f>IF(入力!E10="","",入力!E10)</f>
        <v>雅弘</v>
      </c>
      <c r="E17" s="13" t="str">
        <f>IF(入力!C9="","",入力!C9)</f>
        <v>ミト</v>
      </c>
      <c r="F17" s="13" t="str">
        <f>IF(入力!E9="","",入力!E9)</f>
        <v>マサヒロ</v>
      </c>
      <c r="G17" s="13">
        <f>IF(入力!G9="","",入力!G9)</f>
        <v>521699820</v>
      </c>
      <c r="H17" s="13" t="str">
        <f>IF(入力!J9="","",入力!J9)</f>
        <v/>
      </c>
      <c r="I17" s="13">
        <f>IF(入力!M9="","",入力!M9)</f>
        <v>338071</v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3255</v>
      </c>
      <c r="T17" s="13" t="str">
        <f>IF(入力!P10="","",入力!P10)</f>
        <v>大網白里市みどりが丘3-20-27</v>
      </c>
      <c r="U17" s="13" t="str">
        <f>IF(入力!AL9="","",入力!AL9)</f>
        <v>090</v>
      </c>
      <c r="V17" s="13" t="str">
        <f>IF(入力!AK10="","",入力!AK10)</f>
        <v>4205</v>
      </c>
      <c r="W17" s="13" t="str">
        <f>IF(入力!AP10="","",入力!AP10)</f>
        <v>0068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粟飯原</v>
      </c>
      <c r="D20" s="13" t="str">
        <f>IF(入力!E12="","",入力!E12)</f>
        <v>真樹</v>
      </c>
      <c r="E20" s="13" t="str">
        <f>IF(入力!C11="","",入力!C11)</f>
        <v>アイハラ</v>
      </c>
      <c r="F20" s="13" t="str">
        <f>IF(入力!E11="","",入力!E11)</f>
        <v>マキ</v>
      </c>
      <c r="G20" s="13">
        <f>IF(入力!G11="","",入力!G11)</f>
        <v>521707327</v>
      </c>
      <c r="H20" s="13" t="str">
        <f>IF(入力!J11="","",入力!J11)</f>
        <v>221SC17734</v>
      </c>
      <c r="I20" s="13" t="str">
        <f>IF(入力!M11="","",入力!M11)</f>
        <v/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283</v>
      </c>
      <c r="S20" s="13" t="str">
        <f>IF(入力!W11="","",入力!W11)</f>
        <v>0803</v>
      </c>
      <c r="T20" s="13" t="str">
        <f>IF(入力!P12="","",入力!P12)</f>
        <v>東金市日吉台1-4-8</v>
      </c>
      <c r="U20" s="13" t="str">
        <f>IF(入力!AL11="","",入力!AL11)</f>
        <v>090</v>
      </c>
      <c r="V20" s="13" t="str">
        <f>IF(入力!AK12="","",入力!AK12)</f>
        <v>5799</v>
      </c>
      <c r="W20" s="13" t="str">
        <f>IF(入力!AP12="","",入力!AP12)</f>
        <v>2055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斉藤</v>
      </c>
      <c r="D22" s="13" t="str">
        <f>IF(入力!E16="","",入力!E16)</f>
        <v>麻弥</v>
      </c>
      <c r="E22" s="13" t="str">
        <f>IF(入力!C15="","",入力!C15)</f>
        <v>サイトウ</v>
      </c>
      <c r="F22" s="13" t="str">
        <f>IF(入力!E15="","",入力!E15)</f>
        <v>マヤ</v>
      </c>
      <c r="G22" s="13"/>
      <c r="H22" s="13"/>
      <c r="I22" s="13"/>
      <c r="J22" s="13"/>
      <c r="K22" s="13"/>
      <c r="L22" s="13">
        <f>IF(入力!AT15="","",入力!AT15)</f>
        <v>45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299</v>
      </c>
      <c r="S22" s="13" t="str">
        <f>IF(入力!W15="","",入力!W15)</f>
        <v>3255</v>
      </c>
      <c r="T22" s="13" t="str">
        <f>IF(入力!P16="","",入力!P16)</f>
        <v>大網白里市みどりが丘3-22-8</v>
      </c>
      <c r="U22" s="13" t="str">
        <f>IF(入力!AL15="","",入力!AL15)</f>
        <v>090</v>
      </c>
      <c r="V22" s="13" t="str">
        <f>IF(入力!AK16="","",入力!AK16)</f>
        <v>1852</v>
      </c>
      <c r="W22" s="13" t="str">
        <f>IF(入力!AP16="","",入力!AP16)</f>
        <v>7312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斉藤</v>
      </c>
      <c r="D24" s="54" t="str">
        <f>VLOOKUP($B$51,$A$53:$F$352,4)</f>
        <v>麻宝</v>
      </c>
      <c r="E24" s="54" t="str">
        <f>VLOOKUP($B$51,$A$53:$F$352,5)</f>
        <v>サイトウ</v>
      </c>
      <c r="F24" s="54" t="str">
        <f>VLOOKUP($B$51,$A$53:$F$352,6)</f>
        <v>マホ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斉藤</v>
      </c>
      <c r="D53" s="13" t="str">
        <f>IF(入力!E26="","",入力!E26)</f>
        <v>麻宝</v>
      </c>
      <c r="E53" s="13" t="str">
        <f>IF(入力!C25="","",入力!C25)</f>
        <v>サイトウ</v>
      </c>
      <c r="F53" s="13" t="str">
        <f>IF(入力!E25="","",入力!E25)</f>
        <v>マホ</v>
      </c>
      <c r="G53" s="13">
        <f>IF(入力!M25="","",入力!M25)</f>
        <v>516725423</v>
      </c>
      <c r="H53" s="13" t="str">
        <f>IF(入力!I25="","",入力!I25)</f>
        <v>大網白里市立大網小学校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齋藤</v>
      </c>
      <c r="D54" s="13" t="str">
        <f>IF(入力!E28="","",入力!E28)</f>
        <v>花帆</v>
      </c>
      <c r="E54" s="13" t="str">
        <f>IF(入力!C27="","",入力!C27)</f>
        <v>サイトウ</v>
      </c>
      <c r="F54" s="13" t="str">
        <f>IF(入力!E27="","",入力!E27)</f>
        <v>カホ</v>
      </c>
      <c r="G54" s="13">
        <f>IF(入力!M27="","",入力!M27)</f>
        <v>521704869</v>
      </c>
      <c r="H54" s="13" t="str">
        <f>IF(入力!I27="","",入力!I27)</f>
        <v>大網白里市立瑞穂小学校</v>
      </c>
      <c r="I54" s="13">
        <f>IF(入力!G27="","",入力!G27)</f>
        <v>6</v>
      </c>
      <c r="J54" s="13">
        <f>IF(入力!P27="","",入力!P27)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蔭山</v>
      </c>
      <c r="D55" s="13" t="str">
        <f>IF(入力!E30="","",入力!E30)</f>
        <v>陽菜子</v>
      </c>
      <c r="E55" s="13" t="str">
        <f>IF(入力!C29="","",入力!C29)</f>
        <v>カゲヤマ</v>
      </c>
      <c r="F55" s="13" t="str">
        <f>IF(入力!E29="","",入力!E29)</f>
        <v>ヒナコ</v>
      </c>
      <c r="G55" s="13">
        <f>IF(入力!M29="","",入力!M29)</f>
        <v>521641072</v>
      </c>
      <c r="H55" s="13" t="str">
        <f>IF(入力!I29="","",入力!I29)</f>
        <v>大網白里市立大網東小学校</v>
      </c>
      <c r="I55" s="13">
        <f>IF(入力!G29="","",入力!G29)</f>
        <v>5</v>
      </c>
      <c r="J55" s="13">
        <f>IF(入力!P29="","",入力!P29)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三森</v>
      </c>
      <c r="D56" s="13" t="str">
        <f>IF(入力!E32="","",入力!E32)</f>
        <v>茉莉</v>
      </c>
      <c r="E56" s="13" t="str">
        <f>IF(入力!C31="","",入力!C31)</f>
        <v>ミモリ</v>
      </c>
      <c r="F56" s="13" t="str">
        <f>IF(入力!E31="","",入力!E31)</f>
        <v>マツリ</v>
      </c>
      <c r="G56" s="13">
        <f>IF(入力!M31="","",入力!M31)</f>
        <v>521805689</v>
      </c>
      <c r="H56" s="13" t="str">
        <f>IF(入力!I31="","",入力!I31)</f>
        <v>大網白里市立増穂小学校</v>
      </c>
      <c r="I56" s="13">
        <f>IF(入力!G31="","",入力!G31)</f>
        <v>4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須合</v>
      </c>
      <c r="D57" s="13" t="str">
        <f>IF(入力!E34="","",入力!E34)</f>
        <v>ひまり</v>
      </c>
      <c r="E57" s="13" t="str">
        <f>IF(入力!C33="","",入力!C33)</f>
        <v>スゴウ</v>
      </c>
      <c r="F57" s="13" t="str">
        <f>IF(入力!E33="","",入力!E33)</f>
        <v>ヒマリ</v>
      </c>
      <c r="G57" s="13">
        <f>IF(入力!M33="","",入力!M33)</f>
        <v>521640143</v>
      </c>
      <c r="H57" s="13" t="str">
        <f>IF(入力!I33="","",入力!I33)</f>
        <v>大網白里市立大網小学校</v>
      </c>
      <c r="I57" s="13">
        <f>IF(入力!G33="","",入力!G33)</f>
        <v>6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三戸</v>
      </c>
      <c r="D58" s="13" t="str">
        <f>IF(入力!E36="","",入力!E36)</f>
        <v>桃寧</v>
      </c>
      <c r="E58" s="13" t="str">
        <f>IF(入力!C35="","",入力!C35)</f>
        <v>ミト</v>
      </c>
      <c r="F58" s="13" t="str">
        <f>IF(入力!E35="","",入力!E35)</f>
        <v>モモネ</v>
      </c>
      <c r="G58" s="13">
        <f>IF(入力!M35="","",入力!M35)</f>
        <v>521636900</v>
      </c>
      <c r="H58" s="13" t="str">
        <f>IF(入力!I35="","",入力!I35)</f>
        <v>大網白里市立大網小学校</v>
      </c>
      <c r="I58" s="13">
        <f>IF(入力!G35="","",入力!G35)</f>
        <v>6</v>
      </c>
      <c r="J58" s="13">
        <f>IF(入力!P35="","",入力!P35)</f>
        <v>157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粟飯原</v>
      </c>
      <c r="D59" s="13" t="str">
        <f>IF(入力!E38="","",入力!E38)</f>
        <v>南海</v>
      </c>
      <c r="E59" s="13" t="str">
        <f>IF(入力!C37="","",入力!C37)</f>
        <v>アワイハラ</v>
      </c>
      <c r="F59" s="13" t="str">
        <f>IF(入力!E37="","",入力!E37)</f>
        <v>ミウミ</v>
      </c>
      <c r="G59" s="13">
        <f>IF(入力!M37="","",入力!M37)</f>
        <v>521670317</v>
      </c>
      <c r="H59" s="13" t="str">
        <f>IF(入力!I37="","",入力!I37)</f>
        <v>東金市日吉台小学校</v>
      </c>
      <c r="I59" s="13">
        <f>IF(入力!G37="","",入力!G37)</f>
        <v>4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9</v>
      </c>
      <c r="C60" s="13" t="str">
        <f>IF(入力!C40="","",入力!C40)</f>
        <v>高城</v>
      </c>
      <c r="D60" s="13" t="str">
        <f>IF(入力!E40="","",入力!E40)</f>
        <v>雪乃</v>
      </c>
      <c r="E60" s="13" t="str">
        <f>IF(入力!C39="","",入力!C39)</f>
        <v>タキ</v>
      </c>
      <c r="F60" s="13" t="str">
        <f>IF(入力!E39="","",入力!E39)</f>
        <v>ユキノ</v>
      </c>
      <c r="G60" s="13">
        <f>IF(入力!M39="","",入力!M39)</f>
        <v>522778302</v>
      </c>
      <c r="H60" s="13" t="str">
        <f>IF(入力!I39="","",入力!I39)</f>
        <v>大網白里市立瑞穂小学校</v>
      </c>
      <c r="I60" s="13">
        <f>IF(入力!G39="","",入力!G39)</f>
        <v>6</v>
      </c>
      <c r="J60" s="13">
        <f>IF(入力!P39="","",入力!P39)</f>
        <v>155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10</v>
      </c>
      <c r="C61" s="13" t="str">
        <f>IF(入力!C42="","",入力!C42)</f>
        <v>粟飯原</v>
      </c>
      <c r="D61" s="13" t="str">
        <f>IF(入力!E42="","",入力!E42)</f>
        <v>海紗</v>
      </c>
      <c r="E61" s="13" t="str">
        <f>IF(入力!C41="","",入力!C41)</f>
        <v>アワイハラ</v>
      </c>
      <c r="F61" s="13" t="str">
        <f>IF(入力!E41="","",入力!E41)</f>
        <v>メイサ</v>
      </c>
      <c r="G61" s="13">
        <f>IF(入力!M41="","",入力!M41)</f>
        <v>521549934</v>
      </c>
      <c r="H61" s="13" t="str">
        <f>IF(入力!I41="","",入力!I41)</f>
        <v>東金市日吉台小学校</v>
      </c>
      <c r="I61" s="13">
        <f>IF(入力!G41="","",入力!G41)</f>
        <v>6</v>
      </c>
      <c r="J61" s="13">
        <f>IF(入力!P41="","",入力!P41)</f>
        <v>151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2022-09-27T13:06:46Z</dcterms:modified>
</cp:coreProperties>
</file>