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<sst xmlns="http://schemas.openxmlformats.org/spreadsheetml/2006/main" count="272" uniqueCount="208">
  <si>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</si>
  <si>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</si>
  <si>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</si>
  <si>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</si>
  <si>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</si>
  <si>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</si>
  <si>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</si>
  <si>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</si>
  <si>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</si>
  <si>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</si>
  <si>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</si>
  <si>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</si>
  <si>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</si>
  <si>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</si>
  <si>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</si>
  <si>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</si>
  <si>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</si>
  <si>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</si>
  <si>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</si>
  <si>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</si>
  <si>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</si>
  <si>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</si>
  <si>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</si>
  <si>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</si>
  <si>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</si>
  <si>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</si>
  <si>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</si>
  <si>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</si>
  <si>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</si>
  <si>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</si>
  <si>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</si>
  <si>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</si>
  <si>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</si>
  <si>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</si>
  <si>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</si>
  <si>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</si>
  <si>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</si>
  <si>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</si>
  <si>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</si>
  <si>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</si>
  <si>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</si>
  <si>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</si>
  <si>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</si>
  <si>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</si>
  <si>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</si>
  <si>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</si>
  <si>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</si>
  <si>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</si>
  <si>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</si>
  <si>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</si>
  <si>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</si>
  <si>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</si>
  <si>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</si>
  <si>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</si>
  <si>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</si>
  <si>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</si>
  <si>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</si>
  <si>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</si>
  <si>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</si>
  <si>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</si>
  <si>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</si>
  <si>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</si>
  <si>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</si>
  <si>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</si>
  <si>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</si>
  <si>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</si>
  <si>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</si>
  <si>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</si>
  <si>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</si>
  <si>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</si>
  <si>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</si>
  <si>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</si>
  <si>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</si>
  <si>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</si>
  <si>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</si>
  <si>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</si>
  <si>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</si>
  <si>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</si>
  <si>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</si>
  <si>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</si>
  <si>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</si>
  <si>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</si>
  <si>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</si>
  <si>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</si>
  <si>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</si>
  <si>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</si>
  <si>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</si>
  <si>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</si>
  <si>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</si>
  <si>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</si>
  <si>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</si>
  <si>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</si>
  <si>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</si>
  <si>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</si>
  <si>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</si>
  <si>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</si>
  <si>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</si>
  <si>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</si>
  <si>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</si>
  <si>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</si>
  <si>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</si>
  <si>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</si>
  <si>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</si>
  <si>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</si>
  <si>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</si>
  <si>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</si>
  <si>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</si>
  <si>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</si>
  <si>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</si>
  <si>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</si>
  <si>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</si>
  <si>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</si>
  <si>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</si>
  <si>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</si>
  <si>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</si>
  <si>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</si>
  <si>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</si>
  <si>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</si>
  <si>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</si>
  <si>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</si>
  <si>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</si>
  <si>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</si>
  <si>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</si>
  <si>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</si>
  <si>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</si>
  <si>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</si>
  <si>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</si>
  <si>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</si>
  <si>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</si>
  <si>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</si>
  <si>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</si>
  <si>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</si>
  <si>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タカハシ</t>
    <phoneticPr fontId="2"/>
  </si>
  <si>
    <t>タモツ</t>
    <phoneticPr fontId="2"/>
  </si>
  <si>
    <t>髙橋</t>
    <phoneticPr fontId="2"/>
  </si>
  <si>
    <t>保</t>
    <rPh sb="0" eb="1">
      <t>タモ</t>
    </rPh>
    <phoneticPr fontId="2"/>
  </si>
  <si>
    <t>裕樹</t>
    <rPh sb="0" eb="2">
      <t>ユウキ</t>
    </rPh>
    <phoneticPr fontId="2"/>
  </si>
  <si>
    <t>フミオ</t>
    <phoneticPr fontId="2"/>
  </si>
  <si>
    <t>史郎</t>
    <rPh sb="0" eb="2">
      <t>シロウ</t>
    </rPh>
    <phoneticPr fontId="2"/>
  </si>
  <si>
    <t>史郎</t>
    <rPh sb="0" eb="2">
      <t>フミオ</t>
    </rPh>
    <phoneticPr fontId="2"/>
  </si>
  <si>
    <t>オオヒナタ</t>
    <phoneticPr fontId="2"/>
  </si>
  <si>
    <t>トモハル</t>
    <phoneticPr fontId="2"/>
  </si>
  <si>
    <t>習志野市東習志野5-30-4-606</t>
    <rPh sb="0" eb="4">
      <t>ナラシノシ</t>
    </rPh>
    <rPh sb="4" eb="8">
      <t>ヒガシナラシノ</t>
    </rPh>
    <phoneticPr fontId="2"/>
  </si>
  <si>
    <t>習志野市東習志野8-21-8</t>
    <rPh sb="0" eb="4">
      <t>ナラシノシ</t>
    </rPh>
    <rPh sb="4" eb="8">
      <t>ヒガシナラシノ</t>
    </rPh>
    <phoneticPr fontId="2"/>
  </si>
  <si>
    <t>275</t>
    <phoneticPr fontId="2"/>
  </si>
  <si>
    <t>0001</t>
    <phoneticPr fontId="2"/>
  </si>
  <si>
    <t>080</t>
    <phoneticPr fontId="2"/>
  </si>
  <si>
    <t>070</t>
    <phoneticPr fontId="2"/>
  </si>
  <si>
    <t>5533</t>
    <phoneticPr fontId="2"/>
  </si>
  <si>
    <t>5469</t>
    <phoneticPr fontId="2"/>
  </si>
  <si>
    <t>9210</t>
    <phoneticPr fontId="2"/>
  </si>
  <si>
    <t>1462</t>
    <phoneticPr fontId="2"/>
  </si>
  <si>
    <t>5469</t>
    <phoneticPr fontId="2"/>
  </si>
  <si>
    <t>1462</t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</si>
  <si>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</si>
  <si>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</si>
  <si>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</si>
  <si>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</si>
  <si>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</si>
  <si>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サイトウ</t>
    <phoneticPr fontId="2"/>
  </si>
  <si>
    <t>セリナ</t>
    <phoneticPr fontId="2"/>
  </si>
  <si>
    <t>齋藤</t>
    <phoneticPr fontId="2"/>
  </si>
  <si>
    <t>瀬里菜</t>
    <phoneticPr fontId="2"/>
  </si>
  <si>
    <t>マツイ</t>
    <phoneticPr fontId="2"/>
  </si>
  <si>
    <t>リコ</t>
    <phoneticPr fontId="2"/>
  </si>
  <si>
    <t>松井</t>
    <phoneticPr fontId="2"/>
  </si>
  <si>
    <t>理子</t>
    <phoneticPr fontId="2"/>
  </si>
  <si>
    <t>ヤマザキ</t>
    <phoneticPr fontId="2"/>
  </si>
  <si>
    <t>サイ</t>
    <phoneticPr fontId="2"/>
  </si>
  <si>
    <t>山﨑</t>
    <phoneticPr fontId="2"/>
  </si>
  <si>
    <t>彩生</t>
    <phoneticPr fontId="2"/>
  </si>
  <si>
    <t>アンザイ</t>
    <phoneticPr fontId="2"/>
  </si>
  <si>
    <t>コノカ</t>
    <phoneticPr fontId="2"/>
  </si>
  <si>
    <t>安齋</t>
    <phoneticPr fontId="2"/>
  </si>
  <si>
    <t>心華</t>
    <phoneticPr fontId="2"/>
  </si>
  <si>
    <t>ヤマグチ</t>
    <phoneticPr fontId="2"/>
  </si>
  <si>
    <t>ミウ</t>
    <phoneticPr fontId="2"/>
  </si>
  <si>
    <t>山口</t>
    <phoneticPr fontId="2"/>
  </si>
  <si>
    <t>美宇</t>
    <phoneticPr fontId="2"/>
  </si>
  <si>
    <t>ヤマジ</t>
    <phoneticPr fontId="2"/>
  </si>
  <si>
    <t>ルミナ</t>
    <phoneticPr fontId="2"/>
  </si>
  <si>
    <t>山地</t>
    <phoneticPr fontId="2"/>
  </si>
  <si>
    <t>瑠美奈</t>
    <phoneticPr fontId="2"/>
  </si>
  <si>
    <t>三山小学校</t>
    <phoneticPr fontId="2"/>
  </si>
  <si>
    <t>東習志野小学校</t>
    <phoneticPr fontId="2"/>
  </si>
  <si>
    <t>実花小学校</t>
    <rPh sb="0" eb="5">
      <t>ミハナショウガッコウ</t>
    </rPh>
    <phoneticPr fontId="2"/>
  </si>
  <si>
    <t>高知尾　</t>
    <phoneticPr fontId="2"/>
  </si>
  <si>
    <t>青塚</t>
    <phoneticPr fontId="2"/>
  </si>
  <si>
    <t>齋藤</t>
    <phoneticPr fontId="2"/>
  </si>
  <si>
    <t>芽依</t>
    <phoneticPr fontId="2"/>
  </si>
  <si>
    <t>友莉紗</t>
    <phoneticPr fontId="2"/>
  </si>
  <si>
    <t>タカチオ</t>
    <phoneticPr fontId="2"/>
  </si>
  <si>
    <t>アオヅカ</t>
    <phoneticPr fontId="2"/>
  </si>
  <si>
    <t>サイトウ</t>
    <phoneticPr fontId="2"/>
  </si>
  <si>
    <t>ハナ</t>
    <phoneticPr fontId="2"/>
  </si>
  <si>
    <t>メイ</t>
    <phoneticPr fontId="2"/>
  </si>
  <si>
    <t>ユリサ</t>
    <phoneticPr fontId="2"/>
  </si>
  <si>
    <t>①</t>
    <phoneticPr fontId="2"/>
  </si>
  <si>
    <t>若梅</t>
    <rPh sb="0" eb="2">
      <t>ワカウメ</t>
    </rPh>
    <phoneticPr fontId="1"/>
  </si>
  <si>
    <t>智治</t>
    <rPh sb="0" eb="2">
      <t>トモハル</t>
    </rPh>
    <phoneticPr fontId="2"/>
  </si>
  <si>
    <t>大日方</t>
    <rPh sb="0" eb="3">
      <t>オオヒナタ</t>
    </rPh>
    <phoneticPr fontId="2"/>
  </si>
  <si>
    <t>オオヒナタ</t>
    <phoneticPr fontId="2"/>
  </si>
  <si>
    <t>トモハル</t>
    <phoneticPr fontId="2"/>
  </si>
  <si>
    <t>千葉県船橋市北本町2-5-28</t>
    <phoneticPr fontId="2"/>
  </si>
  <si>
    <t>273</t>
    <phoneticPr fontId="2"/>
  </si>
  <si>
    <t>0864</t>
    <phoneticPr fontId="2"/>
  </si>
  <si>
    <t>チームコンセプトは「一緒に」「感謝」「チームワーク」。
選手たちと決めた目標は、前回達成したベスト８！
持ち味は強いサーブと粘りのプレー。
大会でも楽しむことは忘れず、感謝の気持ちを持って大会に挑みます！！</t>
    <rPh sb="33" eb="34">
      <t>キ</t>
    </rPh>
    <rPh sb="36" eb="38">
      <t>モクヒョウ</t>
    </rPh>
    <rPh sb="40" eb="42">
      <t>ゼンカイ</t>
    </rPh>
    <rPh sb="42" eb="44">
      <t>タッセイ</t>
    </rPh>
    <rPh sb="52" eb="53">
      <t>モ</t>
    </rPh>
    <rPh sb="54" eb="55">
      <t>アジ</t>
    </rPh>
    <rPh sb="56" eb="57">
      <t>ツヨ</t>
    </rPh>
    <rPh sb="62" eb="63">
      <t>ネバ</t>
    </rPh>
    <rPh sb="70" eb="72">
      <t>タイカイ</t>
    </rPh>
    <rPh sb="74" eb="75">
      <t>タノ</t>
    </rPh>
    <rPh sb="80" eb="81">
      <t>ワス</t>
    </rPh>
    <phoneticPr fontId="2"/>
  </si>
  <si>
    <t>晴菜</t>
    <rPh sb="1" eb="2">
      <t>ナ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</si>
</sst>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9" zoomScaleNormal="100" workbookViewId="0">
      <selection activeCell="E39" sqref="E39:F3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 t="s">
        <v>154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155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156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110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435608802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9">
        <v>21025</v>
      </c>
      <c r="K5" s="129"/>
      <c r="L5" s="129"/>
      <c r="M5" s="129"/>
      <c r="N5" s="129"/>
      <c r="O5" s="129"/>
      <c r="P5" s="179" t="s">
        <v>157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158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9" t="s">
        <v>132</v>
      </c>
      <c r="D7" s="114"/>
      <c r="E7" s="89" t="s">
        <v>133</v>
      </c>
      <c r="F7" s="90"/>
      <c r="G7" s="71">
        <v>508706391</v>
      </c>
      <c r="H7" s="71"/>
      <c r="I7" s="71"/>
      <c r="J7" s="71">
        <v>282190</v>
      </c>
      <c r="K7" s="71"/>
      <c r="L7" s="71"/>
      <c r="M7" s="71"/>
      <c r="N7" s="71"/>
      <c r="O7" s="71"/>
      <c r="P7" s="68" t="s">
        <v>7</v>
      </c>
      <c r="Q7" s="69"/>
      <c r="R7" s="87" t="s">
        <v>144</v>
      </c>
      <c r="S7" s="87"/>
      <c r="T7" s="87"/>
      <c r="U7" s="87"/>
      <c r="V7" s="30" t="s">
        <v>8</v>
      </c>
      <c r="W7" s="86" t="s">
        <v>145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30" t="s">
        <v>146</v>
      </c>
      <c r="AM7" s="130"/>
      <c r="AN7" s="130"/>
      <c r="AO7" s="130"/>
      <c r="AP7" s="130"/>
      <c r="AQ7" s="130"/>
      <c r="AR7" s="130"/>
      <c r="AS7" s="39" t="s">
        <v>10</v>
      </c>
      <c r="AT7" s="238">
        <v>75</v>
      </c>
    </row>
    <row r="8" spans="1:51" ht="18" customHeight="1">
      <c r="A8" s="78"/>
      <c r="B8" s="79"/>
      <c r="C8" s="120" t="s">
        <v>134</v>
      </c>
      <c r="D8" s="117"/>
      <c r="E8" s="121" t="s">
        <v>135</v>
      </c>
      <c r="F8" s="118"/>
      <c r="G8" s="71"/>
      <c r="H8" s="71"/>
      <c r="I8" s="71"/>
      <c r="J8" s="71"/>
      <c r="K8" s="71"/>
      <c r="L8" s="71"/>
      <c r="M8" s="71"/>
      <c r="N8" s="71"/>
      <c r="O8" s="71"/>
      <c r="P8" s="131" t="s">
        <v>142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148</v>
      </c>
      <c r="AL8" s="134"/>
      <c r="AM8" s="134"/>
      <c r="AN8" s="134"/>
      <c r="AO8" s="40" t="s">
        <v>11</v>
      </c>
      <c r="AP8" s="134" t="s">
        <v>150</v>
      </c>
      <c r="AQ8" s="134"/>
      <c r="AR8" s="134"/>
      <c r="AS8" s="135"/>
      <c r="AT8" s="238"/>
    </row>
    <row r="9" spans="1:51" ht="14.45" customHeight="1">
      <c r="A9" s="78" t="s">
        <v>82</v>
      </c>
      <c r="B9" s="79"/>
      <c r="C9" s="119" t="s">
        <v>201</v>
      </c>
      <c r="D9" s="114"/>
      <c r="E9" s="89" t="s">
        <v>202</v>
      </c>
      <c r="F9" s="90"/>
      <c r="G9" s="71"/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204</v>
      </c>
      <c r="S9" s="87"/>
      <c r="T9" s="87"/>
      <c r="U9" s="87"/>
      <c r="V9" s="30" t="s">
        <v>8</v>
      </c>
      <c r="W9" s="86" t="s">
        <v>205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30"/>
      <c r="AM9" s="130"/>
      <c r="AN9" s="130"/>
      <c r="AO9" s="130"/>
      <c r="AP9" s="130"/>
      <c r="AQ9" s="130"/>
      <c r="AR9" s="130"/>
      <c r="AS9" s="39" t="s">
        <v>126</v>
      </c>
      <c r="AT9" s="239">
        <v>43</v>
      </c>
    </row>
    <row r="10" spans="1:51" ht="18" customHeight="1">
      <c r="A10" s="78"/>
      <c r="B10" s="79"/>
      <c r="C10" s="120" t="s">
        <v>200</v>
      </c>
      <c r="D10" s="117"/>
      <c r="E10" s="121" t="s">
        <v>199</v>
      </c>
      <c r="F10" s="118"/>
      <c r="G10" s="71"/>
      <c r="H10" s="71"/>
      <c r="I10" s="71"/>
      <c r="J10" s="71"/>
      <c r="K10" s="71"/>
      <c r="L10" s="71"/>
      <c r="M10" s="71"/>
      <c r="N10" s="71"/>
      <c r="O10" s="71"/>
      <c r="P10" s="131" t="s">
        <v>203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86"/>
      <c r="AK10" s="133"/>
      <c r="AL10" s="134"/>
      <c r="AM10" s="134"/>
      <c r="AN10" s="134"/>
      <c r="AO10" s="40" t="s">
        <v>127</v>
      </c>
      <c r="AP10" s="134"/>
      <c r="AQ10" s="134"/>
      <c r="AR10" s="134"/>
      <c r="AS10" s="135"/>
      <c r="AT10" s="239"/>
    </row>
    <row r="11" spans="1:51" ht="14.45" customHeight="1">
      <c r="A11" s="78" t="s">
        <v>83</v>
      </c>
      <c r="B11" s="79"/>
      <c r="C11" s="119" t="s">
        <v>132</v>
      </c>
      <c r="D11" s="114"/>
      <c r="E11" s="89" t="s">
        <v>137</v>
      </c>
      <c r="F11" s="90"/>
      <c r="G11" s="71">
        <v>518648176</v>
      </c>
      <c r="H11" s="71"/>
      <c r="I11" s="71"/>
      <c r="J11" s="71">
        <v>282191</v>
      </c>
      <c r="K11" s="71"/>
      <c r="L11" s="71"/>
      <c r="M11" s="71"/>
      <c r="N11" s="71"/>
      <c r="O11" s="71"/>
      <c r="P11" s="68" t="s">
        <v>7</v>
      </c>
      <c r="Q11" s="69"/>
      <c r="R11" s="87" t="s">
        <v>144</v>
      </c>
      <c r="S11" s="87"/>
      <c r="T11" s="87"/>
      <c r="U11" s="87"/>
      <c r="V11" s="30" t="s">
        <v>8</v>
      </c>
      <c r="W11" s="86" t="s">
        <v>145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30" t="s">
        <v>147</v>
      </c>
      <c r="AM11" s="130"/>
      <c r="AN11" s="130"/>
      <c r="AO11" s="130"/>
      <c r="AP11" s="130"/>
      <c r="AQ11" s="130"/>
      <c r="AR11" s="130"/>
      <c r="AS11" s="39" t="s">
        <v>126</v>
      </c>
      <c r="AT11" s="239">
        <v>43</v>
      </c>
    </row>
    <row r="12" spans="1:51" ht="18" customHeight="1">
      <c r="A12" s="78"/>
      <c r="B12" s="79"/>
      <c r="C12" s="120" t="s">
        <v>134</v>
      </c>
      <c r="D12" s="117"/>
      <c r="E12" s="121" t="s">
        <v>138</v>
      </c>
      <c r="F12" s="118"/>
      <c r="G12" s="71"/>
      <c r="H12" s="71"/>
      <c r="I12" s="71"/>
      <c r="J12" s="71"/>
      <c r="K12" s="71"/>
      <c r="L12" s="71"/>
      <c r="M12" s="71"/>
      <c r="N12" s="71"/>
      <c r="O12" s="71"/>
      <c r="P12" s="131" t="s">
        <v>143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86"/>
      <c r="AK12" s="133" t="s">
        <v>149</v>
      </c>
      <c r="AL12" s="134"/>
      <c r="AM12" s="134"/>
      <c r="AN12" s="134"/>
      <c r="AO12" s="40" t="s">
        <v>127</v>
      </c>
      <c r="AP12" s="134" t="s">
        <v>151</v>
      </c>
      <c r="AQ12" s="134"/>
      <c r="AR12" s="134"/>
      <c r="AS12" s="135"/>
      <c r="AT12" s="239"/>
    </row>
    <row r="13" spans="1:51" ht="15" customHeight="1">
      <c r="A13" s="78" t="s">
        <v>84</v>
      </c>
      <c r="B13" s="79"/>
      <c r="C13" s="119" t="s">
        <v>140</v>
      </c>
      <c r="D13" s="114"/>
      <c r="E13" s="89" t="s">
        <v>141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0"/>
    </row>
    <row r="14" spans="1:51" ht="18" customHeight="1">
      <c r="A14" s="78"/>
      <c r="B14" s="79"/>
      <c r="C14" s="120" t="s">
        <v>198</v>
      </c>
      <c r="D14" s="117"/>
      <c r="E14" s="121" t="s">
        <v>136</v>
      </c>
      <c r="F14" s="118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0"/>
    </row>
    <row r="15" spans="1:51" ht="15" customHeight="1">
      <c r="A15" s="128" t="s">
        <v>98</v>
      </c>
      <c r="B15" s="79"/>
      <c r="C15" s="119" t="s">
        <v>132</v>
      </c>
      <c r="D15" s="114"/>
      <c r="E15" s="89" t="s">
        <v>137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144</v>
      </c>
      <c r="S15" s="87"/>
      <c r="T15" s="87"/>
      <c r="U15" s="87"/>
      <c r="V15" s="29" t="s">
        <v>8</v>
      </c>
      <c r="W15" s="86" t="s">
        <v>145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30" t="s">
        <v>147</v>
      </c>
      <c r="AM15" s="130"/>
      <c r="AN15" s="130"/>
      <c r="AO15" s="130"/>
      <c r="AP15" s="130"/>
      <c r="AQ15" s="130"/>
      <c r="AR15" s="130"/>
      <c r="AS15" s="39" t="s">
        <v>126</v>
      </c>
      <c r="AT15" s="239">
        <v>43</v>
      </c>
    </row>
    <row r="16" spans="1:51" ht="18" customHeight="1">
      <c r="A16" s="78"/>
      <c r="B16" s="79"/>
      <c r="C16" s="120" t="s">
        <v>134</v>
      </c>
      <c r="D16" s="117"/>
      <c r="E16" s="121" t="s">
        <v>139</v>
      </c>
      <c r="F16" s="118"/>
      <c r="G16" s="115"/>
      <c r="H16" s="115"/>
      <c r="I16" s="115"/>
      <c r="J16" s="115"/>
      <c r="K16" s="115"/>
      <c r="L16" s="115"/>
      <c r="M16" s="115"/>
      <c r="N16" s="115"/>
      <c r="O16" s="115"/>
      <c r="P16" s="131" t="s">
        <v>143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86"/>
      <c r="AK16" s="133" t="s">
        <v>152</v>
      </c>
      <c r="AL16" s="134"/>
      <c r="AM16" s="134"/>
      <c r="AN16" s="134"/>
      <c r="AO16" s="40" t="s">
        <v>127</v>
      </c>
      <c r="AP16" s="134" t="s">
        <v>153</v>
      </c>
      <c r="AQ16" s="134"/>
      <c r="AR16" s="134"/>
      <c r="AS16" s="135"/>
      <c r="AT16" s="239"/>
    </row>
    <row r="17" spans="1:46">
      <c r="A17" s="78" t="s">
        <v>0</v>
      </c>
      <c r="B17" s="79"/>
      <c r="C17" s="140" t="str">
        <f>IF(P16="","",P16)</f>
        <v>習志野市東習志野8-21-8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40" t="str">
        <f>IF(AL15="","",AL15&amp;"-"&amp;AK16&amp;"-"&amp;AP16)</f>
        <v>070-5469-1462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6" t="s">
        <v>130</v>
      </c>
      <c r="B23" s="125" t="s">
        <v>86</v>
      </c>
      <c r="C23" s="145" t="s">
        <v>105</v>
      </c>
      <c r="D23" s="146"/>
      <c r="E23" s="147" t="s">
        <v>106</v>
      </c>
      <c r="F23" s="148"/>
      <c r="G23" s="125" t="s">
        <v>87</v>
      </c>
      <c r="H23" s="125"/>
      <c r="I23" s="125" t="s">
        <v>88</v>
      </c>
      <c r="J23" s="125"/>
      <c r="K23" s="125"/>
      <c r="L23" s="125"/>
      <c r="M23" s="125" t="s">
        <v>89</v>
      </c>
      <c r="N23" s="125"/>
      <c r="O23" s="125"/>
      <c r="P23" s="208" t="s">
        <v>99</v>
      </c>
      <c r="Q23" s="125"/>
      <c r="R23" s="125"/>
      <c r="S23" s="125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7"/>
      <c r="B24" s="79"/>
      <c r="C24" s="155" t="s">
        <v>103</v>
      </c>
      <c r="D24" s="156"/>
      <c r="E24" s="157" t="s">
        <v>104</v>
      </c>
      <c r="F24" s="158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6" t="s">
        <v>100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9" t="s">
        <v>197</v>
      </c>
      <c r="C25" s="119" t="s">
        <v>159</v>
      </c>
      <c r="D25" s="114"/>
      <c r="E25" s="89" t="s">
        <v>160</v>
      </c>
      <c r="F25" s="90"/>
      <c r="G25" s="94">
        <v>6</v>
      </c>
      <c r="H25" s="96"/>
      <c r="I25" s="108" t="s">
        <v>183</v>
      </c>
      <c r="J25" s="95"/>
      <c r="K25" s="95"/>
      <c r="L25" s="96"/>
      <c r="M25" s="94">
        <v>518927745</v>
      </c>
      <c r="N25" s="95"/>
      <c r="O25" s="96"/>
      <c r="P25" s="94">
        <v>147</v>
      </c>
      <c r="Q25" s="95"/>
      <c r="R25" s="95"/>
      <c r="S25" s="95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20" t="s">
        <v>161</v>
      </c>
      <c r="D26" s="117"/>
      <c r="E26" s="121" t="s">
        <v>162</v>
      </c>
      <c r="F26" s="118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9" t="s">
        <v>163</v>
      </c>
      <c r="D27" s="114"/>
      <c r="E27" s="89" t="s">
        <v>164</v>
      </c>
      <c r="F27" s="90"/>
      <c r="G27" s="94">
        <v>6</v>
      </c>
      <c r="H27" s="96"/>
      <c r="I27" s="108" t="s">
        <v>184</v>
      </c>
      <c r="J27" s="95"/>
      <c r="K27" s="95"/>
      <c r="L27" s="96"/>
      <c r="M27" s="94">
        <v>520819021</v>
      </c>
      <c r="N27" s="95"/>
      <c r="O27" s="96"/>
      <c r="P27" s="94">
        <v>155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20" t="s">
        <v>165</v>
      </c>
      <c r="D28" s="117"/>
      <c r="E28" s="121" t="s">
        <v>166</v>
      </c>
      <c r="F28" s="118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9" t="s">
        <v>167</v>
      </c>
      <c r="D29" s="114"/>
      <c r="E29" s="89" t="s">
        <v>168</v>
      </c>
      <c r="F29" s="90"/>
      <c r="G29" s="94">
        <v>6</v>
      </c>
      <c r="H29" s="96"/>
      <c r="I29" s="108" t="s">
        <v>184</v>
      </c>
      <c r="J29" s="95"/>
      <c r="K29" s="95"/>
      <c r="L29" s="96"/>
      <c r="M29" s="94">
        <v>520819038</v>
      </c>
      <c r="N29" s="95"/>
      <c r="O29" s="96"/>
      <c r="P29" s="94">
        <v>148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20" t="s">
        <v>169</v>
      </c>
      <c r="D30" s="117"/>
      <c r="E30" s="121" t="s">
        <v>170</v>
      </c>
      <c r="F30" s="118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9" t="s">
        <v>171</v>
      </c>
      <c r="D31" s="114"/>
      <c r="E31" s="89" t="s">
        <v>172</v>
      </c>
      <c r="F31" s="90"/>
      <c r="G31" s="94">
        <v>5</v>
      </c>
      <c r="H31" s="96"/>
      <c r="I31" s="108" t="s">
        <v>185</v>
      </c>
      <c r="J31" s="95"/>
      <c r="K31" s="95"/>
      <c r="L31" s="96"/>
      <c r="M31" s="94">
        <v>519022128</v>
      </c>
      <c r="N31" s="95"/>
      <c r="O31" s="96"/>
      <c r="P31" s="94">
        <v>154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20" t="s">
        <v>173</v>
      </c>
      <c r="D32" s="117"/>
      <c r="E32" s="121" t="s">
        <v>174</v>
      </c>
      <c r="F32" s="118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6" t="s">
        <v>129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9" t="s">
        <v>175</v>
      </c>
      <c r="D33" s="114"/>
      <c r="E33" s="89" t="s">
        <v>176</v>
      </c>
      <c r="F33" s="90"/>
      <c r="G33" s="94">
        <v>5</v>
      </c>
      <c r="H33" s="96"/>
      <c r="I33" s="108" t="s">
        <v>185</v>
      </c>
      <c r="J33" s="95"/>
      <c r="K33" s="95"/>
      <c r="L33" s="96"/>
      <c r="M33" s="94">
        <v>520819045</v>
      </c>
      <c r="N33" s="95"/>
      <c r="O33" s="96"/>
      <c r="P33" s="94">
        <v>154</v>
      </c>
      <c r="Q33" s="95"/>
      <c r="R33" s="95"/>
      <c r="S33" s="95"/>
      <c r="T33" s="100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0" t="s">
        <v>177</v>
      </c>
      <c r="D34" s="117"/>
      <c r="E34" s="121" t="s">
        <v>178</v>
      </c>
      <c r="F34" s="118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9" t="s">
        <v>179</v>
      </c>
      <c r="D35" s="114"/>
      <c r="E35" s="89" t="s">
        <v>180</v>
      </c>
      <c r="F35" s="90"/>
      <c r="G35" s="94">
        <v>5</v>
      </c>
      <c r="H35" s="96"/>
      <c r="I35" s="108" t="s">
        <v>185</v>
      </c>
      <c r="J35" s="95"/>
      <c r="K35" s="95"/>
      <c r="L35" s="96"/>
      <c r="M35" s="94">
        <v>520819052</v>
      </c>
      <c r="N35" s="95"/>
      <c r="O35" s="96"/>
      <c r="P35" s="94">
        <v>147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10"/>
      <c r="B36" s="112"/>
      <c r="C36" s="141" t="s">
        <v>181</v>
      </c>
      <c r="D36" s="142"/>
      <c r="E36" s="143" t="s">
        <v>182</v>
      </c>
      <c r="F36" s="144"/>
      <c r="G36" s="97"/>
      <c r="H36" s="99"/>
      <c r="I36" s="97"/>
      <c r="J36" s="98"/>
      <c r="K36" s="98"/>
      <c r="L36" s="99"/>
      <c r="M36" s="122"/>
      <c r="N36" s="123"/>
      <c r="O36" s="124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9" t="s">
        <v>191</v>
      </c>
      <c r="D37" s="114"/>
      <c r="E37" s="89" t="s">
        <v>194</v>
      </c>
      <c r="F37" s="90"/>
      <c r="G37" s="94">
        <v>5</v>
      </c>
      <c r="H37" s="96"/>
      <c r="I37" s="108" t="s">
        <v>184</v>
      </c>
      <c r="J37" s="95"/>
      <c r="K37" s="95"/>
      <c r="L37" s="96"/>
      <c r="M37" s="94">
        <v>521910376</v>
      </c>
      <c r="N37" s="95"/>
      <c r="O37" s="96"/>
      <c r="P37" s="94">
        <v>144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0" t="s">
        <v>186</v>
      </c>
      <c r="D38" s="117"/>
      <c r="E38" s="121" t="s">
        <v>207</v>
      </c>
      <c r="F38" s="118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9" t="s">
        <v>192</v>
      </c>
      <c r="D39" s="114"/>
      <c r="E39" s="89" t="s">
        <v>195</v>
      </c>
      <c r="F39" s="90"/>
      <c r="G39" s="94">
        <v>4</v>
      </c>
      <c r="H39" s="96"/>
      <c r="I39" s="108" t="s">
        <v>185</v>
      </c>
      <c r="J39" s="95"/>
      <c r="K39" s="95"/>
      <c r="L39" s="96"/>
      <c r="M39" s="94">
        <v>521910383</v>
      </c>
      <c r="N39" s="95"/>
      <c r="O39" s="96"/>
      <c r="P39" s="94">
        <v>132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20" t="s">
        <v>187</v>
      </c>
      <c r="D40" s="117"/>
      <c r="E40" s="121" t="s">
        <v>189</v>
      </c>
      <c r="F40" s="118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9" t="s">
        <v>193</v>
      </c>
      <c r="D41" s="114"/>
      <c r="E41" s="89" t="s">
        <v>196</v>
      </c>
      <c r="F41" s="90"/>
      <c r="G41" s="94">
        <v>3</v>
      </c>
      <c r="H41" s="96"/>
      <c r="I41" s="108" t="s">
        <v>183</v>
      </c>
      <c r="J41" s="95"/>
      <c r="K41" s="95"/>
      <c r="L41" s="96"/>
      <c r="M41" s="94">
        <v>521910369</v>
      </c>
      <c r="N41" s="95"/>
      <c r="O41" s="96"/>
      <c r="P41" s="94">
        <v>134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20" t="s">
        <v>188</v>
      </c>
      <c r="D42" s="117"/>
      <c r="E42" s="121" t="s">
        <v>190</v>
      </c>
      <c r="F42" s="118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/>
      <c r="C43" s="113"/>
      <c r="D43" s="114"/>
      <c r="E43" s="114"/>
      <c r="F43" s="90"/>
      <c r="G43" s="94"/>
      <c r="H43" s="96"/>
      <c r="I43" s="94"/>
      <c r="J43" s="95"/>
      <c r="K43" s="95"/>
      <c r="L43" s="96"/>
      <c r="M43" s="94"/>
      <c r="N43" s="95"/>
      <c r="O43" s="96"/>
      <c r="P43" s="94"/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/>
      <c r="D44" s="117"/>
      <c r="E44" s="117"/>
      <c r="F44" s="118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/>
      <c r="C45" s="113"/>
      <c r="D45" s="114"/>
      <c r="E45" s="114"/>
      <c r="F45" s="90"/>
      <c r="G45" s="94"/>
      <c r="H45" s="96"/>
      <c r="I45" s="94"/>
      <c r="J45" s="95"/>
      <c r="K45" s="95"/>
      <c r="L45" s="96"/>
      <c r="M45" s="94"/>
      <c r="N45" s="95"/>
      <c r="O45" s="96"/>
      <c r="P45" s="94"/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/>
      <c r="D46" s="117"/>
      <c r="E46" s="117"/>
      <c r="F46" s="118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13"/>
      <c r="D47" s="114"/>
      <c r="E47" s="114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9"/>
      <c r="B48" s="160"/>
      <c r="C48" s="161"/>
      <c r="D48" s="142"/>
      <c r="E48" s="142"/>
      <c r="F48" s="144"/>
      <c r="G48" s="122"/>
      <c r="H48" s="124"/>
      <c r="I48" s="122"/>
      <c r="J48" s="123"/>
      <c r="K48" s="123"/>
      <c r="L48" s="124"/>
      <c r="M48" s="122"/>
      <c r="N48" s="123"/>
      <c r="O48" s="124"/>
      <c r="P48" s="122"/>
      <c r="Q48" s="123"/>
      <c r="R48" s="123"/>
      <c r="S48" s="123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9" t="s">
        <v>102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1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2" t="s">
        <v>206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4"/>
      <c r="U55" s="2"/>
      <c r="V55" s="241">
        <f>LEN(A55)</f>
        <v>103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11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髙橋</v>
      </c>
      <c r="D16" s="13" t="str">
        <f>IF(入力!E8="","",入力!E8)</f>
        <v>保</v>
      </c>
      <c r="E16" s="13" t="str">
        <f>IF(入力!C7="","",入力!C7)</f>
        <v>タカハシ</v>
      </c>
      <c r="F16" s="13" t="str">
        <f>IF(入力!E7="","",入力!E7)</f>
        <v>タモツ</v>
      </c>
      <c r="G16" s="13">
        <f>IF(入力!G7="","",入力!G7)</f>
        <v>508706391</v>
      </c>
      <c r="H16" s="13">
        <f>IF(入力!J7="","",入力!J7)</f>
        <v>282190</v>
      </c>
      <c r="I16" s="13" t="str">
        <f>IF(入力!M7="","",入力!M7)</f>
        <v/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習志野市東習志野5-30-4-606</v>
      </c>
      <c r="U16" s="13" t="str">
        <f>IF(入力!AL7="","",入力!AL7)</f>
        <v>080</v>
      </c>
      <c r="V16" s="13" t="str">
        <f>IF(入力!AK8="","",入力!AK8)</f>
        <v>5533</v>
      </c>
      <c r="W16" s="13" t="str">
        <f>IF(入力!AP8="","",入力!AP8)</f>
        <v>9210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0864</v>
      </c>
      <c r="T17" s="13" t="str">
        <f>IF(入力!P10="","",入力!P10)</f>
        <v>千葉県船橋市北本町2-5-28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髙橋</v>
      </c>
      <c r="D20" s="13" t="str">
        <f>IF(入力!E12="","",入力!E12)</f>
        <v>史郎</v>
      </c>
      <c r="E20" s="13" t="str">
        <f>IF(入力!C11="","",入力!C11)</f>
        <v>タカハシ</v>
      </c>
      <c r="F20" s="13" t="str">
        <f>IF(入力!E11="","",入力!E11)</f>
        <v>フミオ</v>
      </c>
      <c r="G20" s="13">
        <f>IF(入力!G11="","",入力!G11)</f>
        <v>518648176</v>
      </c>
      <c r="H20" s="13">
        <f>IF(入力!J11="","",入力!J11)</f>
        <v>282191</v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0001</v>
      </c>
      <c r="T20" s="13" t="str">
        <f>IF(入力!P12="","",入力!P12)</f>
        <v>習志野市東習志野8-21-8</v>
      </c>
      <c r="U20" s="13" t="str">
        <f>IF(入力!AL11="","",入力!AL11)</f>
        <v>070</v>
      </c>
      <c r="V20" s="13" t="str">
        <f>IF(入力!AK12="","",入力!AK12)</f>
        <v>5469</v>
      </c>
      <c r="W20" s="13" t="str">
        <f>IF(入力!AP12="","",入力!AP12)</f>
        <v>1462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若梅</v>
      </c>
      <c r="D23" s="13" t="str">
        <f>IF(入力!$E$14="","",入力!$E$14)</f>
        <v>裕樹</v>
      </c>
      <c r="E23" s="13" t="str">
        <f>IF(入力!$C$13="","",入力!$C$13)</f>
        <v>オオヒナタ</v>
      </c>
      <c r="F23" s="13" t="str">
        <f>IF(入力!$E$13="","",入力!$E$13)</f>
        <v>トモハル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齋藤</v>
      </c>
      <c r="D24" s="54" t="str">
        <f>VLOOKUP($B$51,$A$53:$F$352,4)</f>
        <v>瀬里菜</v>
      </c>
      <c r="E24" s="54" t="str">
        <f>VLOOKUP($B$51,$A$53:$F$352,5)</f>
        <v>サイトウ</v>
      </c>
      <c r="F24" s="54" t="str">
        <f>VLOOKUP($B$51,$A$53:$F$352,6)</f>
        <v>セリナ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瀬里菜</v>
      </c>
      <c r="E53" s="13" t="str">
        <f>IF(入力!C25="","",入力!C25)</f>
        <v>サイトウ</v>
      </c>
      <c r="F53" s="13" t="str">
        <f>IF(入力!E25="","",入力!E25)</f>
        <v>セリナ</v>
      </c>
      <c r="G53" s="13">
        <f>IF(入力!M25="","",入力!M25)</f>
        <v>518927745</v>
      </c>
      <c r="H53" s="13" t="str">
        <f>IF(入力!I25="","",入力!I25)</f>
        <v>三山小学校</v>
      </c>
      <c r="I53" s="13">
        <f>IF(入力!G25="","",入力!G25)</f>
        <v>6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松井</v>
      </c>
      <c r="D54" s="13" t="str">
        <f>IF(入力!E28="","",入力!E28)</f>
        <v>理子</v>
      </c>
      <c r="E54" s="13" t="str">
        <f>IF(入力!C27="","",入力!C27)</f>
        <v>マツイ</v>
      </c>
      <c r="F54" s="13" t="str">
        <f>IF(入力!E27="","",入力!E27)</f>
        <v>リコ</v>
      </c>
      <c r="G54" s="13">
        <f>IF(入力!M27="","",入力!M27)</f>
        <v>520819021</v>
      </c>
      <c r="H54" s="13" t="str">
        <f>IF(入力!I27="","",入力!I27)</f>
        <v>東習志野小学校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山﨑</v>
      </c>
      <c r="D55" s="13" t="str">
        <f>IF(入力!E30="","",入力!E30)</f>
        <v>彩生</v>
      </c>
      <c r="E55" s="13" t="str">
        <f>IF(入力!C29="","",入力!C29)</f>
        <v>ヤマザキ</v>
      </c>
      <c r="F55" s="13" t="str">
        <f>IF(入力!E29="","",入力!E29)</f>
        <v>サイ</v>
      </c>
      <c r="G55" s="13">
        <f>IF(入力!M29="","",入力!M29)</f>
        <v>520819038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安齋</v>
      </c>
      <c r="D56" s="13" t="str">
        <f>IF(入力!E32="","",入力!E32)</f>
        <v>心華</v>
      </c>
      <c r="E56" s="13" t="str">
        <f>IF(入力!C31="","",入力!C31)</f>
        <v>アンザイ</v>
      </c>
      <c r="F56" s="13" t="str">
        <f>IF(入力!E31="","",入力!E31)</f>
        <v>コノカ</v>
      </c>
      <c r="G56" s="13">
        <f>IF(入力!M31="","",入力!M31)</f>
        <v>519022128</v>
      </c>
      <c r="H56" s="13" t="str">
        <f>IF(入力!I31="","",入力!I31)</f>
        <v>実花小学校</v>
      </c>
      <c r="I56" s="13">
        <f>IF(入力!G31="","",入力!G31)</f>
        <v>5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山口</v>
      </c>
      <c r="D57" s="13" t="str">
        <f>IF(入力!E34="","",入力!E34)</f>
        <v>美宇</v>
      </c>
      <c r="E57" s="13" t="str">
        <f>IF(入力!C33="","",入力!C33)</f>
        <v>ヤマグチ</v>
      </c>
      <c r="F57" s="13" t="str">
        <f>IF(入力!E33="","",入力!E33)</f>
        <v>ミウ</v>
      </c>
      <c r="G57" s="13">
        <f>IF(入力!M33="","",入力!M33)</f>
        <v>520819045</v>
      </c>
      <c r="H57" s="13" t="str">
        <f>IF(入力!I33="","",入力!I33)</f>
        <v>実花小学校</v>
      </c>
      <c r="I57" s="13">
        <f>IF(入力!G33="","",入力!G33)</f>
        <v>5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山地</v>
      </c>
      <c r="D58" s="13" t="str">
        <f>IF(入力!E36="","",入力!E36)</f>
        <v>瑠美奈</v>
      </c>
      <c r="E58" s="13" t="str">
        <f>IF(入力!C35="","",入力!C35)</f>
        <v>ヤマジ</v>
      </c>
      <c r="F58" s="13" t="str">
        <f>IF(入力!E35="","",入力!E35)</f>
        <v>ルミナ</v>
      </c>
      <c r="G58" s="13">
        <f>IF(入力!M35="","",入力!M35)</f>
        <v>520819052</v>
      </c>
      <c r="H58" s="13" t="str">
        <f>IF(入力!I35="","",入力!I35)</f>
        <v>実花小学校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高知尾　</v>
      </c>
      <c r="D59" s="13" t="str">
        <f>IF(入力!E38="","",入力!E38)</f>
        <v>晴菜</v>
      </c>
      <c r="E59" s="13" t="str">
        <f>IF(入力!C37="","",入力!C37)</f>
        <v>タカチオ</v>
      </c>
      <c r="F59" s="13" t="str">
        <f>IF(入力!E37="","",入力!E37)</f>
        <v>ハナ</v>
      </c>
      <c r="G59" s="13">
        <f>IF(入力!M37="","",入力!M37)</f>
        <v>521910376</v>
      </c>
      <c r="H59" s="13" t="str">
        <f>IF(入力!I37="","",入力!I37)</f>
        <v>東習志野小学校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青塚</v>
      </c>
      <c r="D60" s="13" t="str">
        <f>IF(入力!E40="","",入力!E40)</f>
        <v>芽依</v>
      </c>
      <c r="E60" s="13" t="str">
        <f>IF(入力!C39="","",入力!C39)</f>
        <v>アオヅカ</v>
      </c>
      <c r="F60" s="13" t="str">
        <f>IF(入力!E39="","",入力!E39)</f>
        <v>メイ</v>
      </c>
      <c r="G60" s="13">
        <f>IF(入力!M39="","",入力!M39)</f>
        <v>521910383</v>
      </c>
      <c r="H60" s="13" t="str">
        <f>IF(入力!I39="","",入力!I39)</f>
        <v>実花小学校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齋藤</v>
      </c>
      <c r="D61" s="13" t="str">
        <f>IF(入力!E42="","",入力!E42)</f>
        <v>友莉紗</v>
      </c>
      <c r="E61" s="13" t="str">
        <f>IF(入力!C41="","",入力!C41)</f>
        <v>サイトウ</v>
      </c>
      <c r="F61" s="13" t="str">
        <f>IF(入力!E41="","",入力!E41)</f>
        <v>ユリサ</v>
      </c>
      <c r="G61" s="13">
        <f>IF(入力!M41="","",入力!M41)</f>
        <v>521910369</v>
      </c>
      <c r="H61" s="13" t="str">
        <f>IF(入力!I41="","",入力!I41)</f>
        <v>三山小学校</v>
      </c>
      <c r="I61" s="13">
        <f>IF(入力!G41="","",入力!G41)</f>
        <v>3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Fumio</cp:lastModifiedBy>
  <cp:lastPrinted>2016-05-09T15:17:35Z</cp:lastPrinted>
  <dcterms:created xsi:type="dcterms:W3CDTF">2014-04-05T09:56:00Z</dcterms:created>
  <dcterms:modified xsi:type="dcterms:W3CDTF">2022-09-25T02:55:17Z</dcterms:modified>
</cp:coreProperties>
</file>