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728B39-4FED-493D-876D-C67E6B00A934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<sst xmlns="http://schemas.openxmlformats.org/spreadsheetml/2006/main" count="280" uniqueCount="216">
  <si>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</si>
  <si>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</si>
  <si>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</si>
  <si>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</si>
  <si>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</si>
  <si>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</si>
  <si>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</si>
  <si>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</si>
  <si>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</si>
  <si>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</si>
  <si>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</si>
  <si>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</si>
  <si>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</si>
  <si>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</si>
  <si>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</si>
  <si>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</si>
  <si>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</si>
  <si>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</si>
  <si>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</si>
  <si>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</si>
  <si>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</si>
  <si>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</si>
  <si>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</si>
  <si>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</si>
  <si>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</si>
  <si>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</si>
  <si>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</si>
  <si>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</si>
  <si>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</si>
  <si>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</si>
  <si>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</si>
  <si>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</si>
  <si>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</si>
  <si>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</si>
  <si>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</si>
  <si>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</si>
  <si>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</si>
  <si>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</si>
  <si>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</si>
  <si>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</si>
  <si>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</si>
  <si>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</si>
  <si>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</si>
  <si>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</si>
  <si>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</si>
  <si>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</si>
  <si>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</si>
  <si>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</si>
  <si>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</si>
  <si>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</si>
  <si>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</si>
  <si>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</si>
  <si>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</si>
  <si>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</si>
  <si>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</si>
  <si>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</si>
  <si>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</si>
  <si>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</si>
  <si>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</si>
  <si>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</si>
  <si>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</si>
  <si>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</si>
  <si>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</si>
  <si>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</si>
  <si>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</si>
  <si>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</si>
  <si>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</si>
  <si>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</si>
  <si>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</si>
  <si>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</si>
  <si>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</si>
  <si>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</si>
  <si>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</si>
  <si>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</si>
  <si>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</si>
  <si>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</si>
  <si>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</si>
  <si>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</si>
  <si>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</si>
  <si>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</si>
  <si>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</si>
  <si>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</si>
  <si>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</si>
  <si>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</si>
  <si>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</si>
  <si>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</si>
  <si>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</si>
  <si>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</si>
  <si>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</si>
  <si>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</si>
  <si>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</si>
  <si>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</si>
  <si>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</si>
  <si>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</si>
  <si>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</si>
  <si>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</si>
  <si>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</si>
  <si>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</si>
  <si>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</si>
  <si>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</si>
  <si>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</si>
  <si>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</si>
  <si>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</si>
  <si>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</si>
  <si>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</si>
  <si>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</si>
  <si>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</si>
  <si>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</si>
  <si>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</si>
  <si>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</si>
  <si>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</si>
  <si>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</si>
  <si>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</si>
  <si>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</si>
  <si>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</si>
  <si>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</si>
  <si>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</si>
  <si>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</si>
  <si>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</si>
  <si>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</si>
  <si>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</si>
  <si>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</si>
  <si>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</si>
  <si>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</si>
  <si>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</si>
  <si>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</si>
  <si>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</si>
  <si>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</si>
  <si>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</si>
  <si>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</si>
  <si>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</si>
  <si>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</si>
  <si>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ミハナバレーボールクラブ</t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</si>
  <si>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</si>
  <si>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</si>
  <si>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京成</t>
    <rPh sb="0" eb="2">
      <t>ケイセイ</t>
    </rPh>
    <phoneticPr fontId="2"/>
  </si>
  <si>
    <t>実籾</t>
    <rPh sb="0" eb="1">
      <t>ミ</t>
    </rPh>
    <rPh sb="1" eb="2">
      <t>モミ</t>
    </rPh>
    <phoneticPr fontId="2"/>
  </si>
  <si>
    <t>タカハシ</t>
  </si>
  <si>
    <t>髙橋</t>
  </si>
  <si>
    <t>フミオ</t>
  </si>
  <si>
    <t>史郎</t>
    <rPh sb="0" eb="2">
      <t>シロウ</t>
    </rPh>
    <phoneticPr fontId="2"/>
  </si>
  <si>
    <t>275</t>
    <phoneticPr fontId="2"/>
  </si>
  <si>
    <t>習志野市東習志野8-21-8</t>
    <phoneticPr fontId="2"/>
  </si>
  <si>
    <t>0001</t>
    <phoneticPr fontId="2"/>
  </si>
  <si>
    <t>070</t>
    <phoneticPr fontId="2"/>
  </si>
  <si>
    <t>5469</t>
    <phoneticPr fontId="2"/>
  </si>
  <si>
    <t>1462</t>
    <phoneticPr fontId="2"/>
  </si>
  <si>
    <t>オオヒナタ</t>
    <phoneticPr fontId="2"/>
  </si>
  <si>
    <t>トモハル</t>
    <phoneticPr fontId="2"/>
  </si>
  <si>
    <t>大日方</t>
    <rPh sb="0" eb="3">
      <t>オオヒナタ</t>
    </rPh>
    <phoneticPr fontId="1"/>
  </si>
  <si>
    <t>智治</t>
    <rPh sb="0" eb="2">
      <t>トモハル</t>
    </rPh>
    <phoneticPr fontId="2"/>
  </si>
  <si>
    <t>千葉県船橋市北本町2-5-28</t>
    <phoneticPr fontId="2"/>
  </si>
  <si>
    <t>273</t>
    <phoneticPr fontId="2"/>
  </si>
  <si>
    <t>0864</t>
    <phoneticPr fontId="2"/>
  </si>
  <si>
    <t>ワカウメ</t>
    <phoneticPr fontId="2"/>
  </si>
  <si>
    <t>ユウキ</t>
    <phoneticPr fontId="2"/>
  </si>
  <si>
    <t>若梅</t>
    <rPh sb="0" eb="2">
      <t>ワカウメ</t>
    </rPh>
    <phoneticPr fontId="2"/>
  </si>
  <si>
    <t>裕樹</t>
    <rPh sb="0" eb="2">
      <t>ユウキ</t>
    </rPh>
    <phoneticPr fontId="2"/>
  </si>
  <si>
    <t>千葉市花見川区幕張町3-887-2-104</t>
    <phoneticPr fontId="2"/>
  </si>
  <si>
    <t>262</t>
    <phoneticPr fontId="2"/>
  </si>
  <si>
    <t>0032</t>
    <phoneticPr fontId="2"/>
  </si>
  <si>
    <t>習志野市東習志野8-21-8</t>
    <rPh sb="0" eb="4">
      <t>ナラシノシ</t>
    </rPh>
    <rPh sb="4" eb="8">
      <t>ヒガシナラシノ</t>
    </rPh>
    <phoneticPr fontId="2"/>
  </si>
  <si>
    <t>アンザイ</t>
    <phoneticPr fontId="2"/>
  </si>
  <si>
    <t>コノカ</t>
    <phoneticPr fontId="2"/>
  </si>
  <si>
    <t>安齋</t>
    <phoneticPr fontId="2"/>
  </si>
  <si>
    <t>心華</t>
    <phoneticPr fontId="2"/>
  </si>
  <si>
    <t>ヤマジ</t>
    <phoneticPr fontId="2"/>
  </si>
  <si>
    <t>ルミナ</t>
    <phoneticPr fontId="2"/>
  </si>
  <si>
    <t>山地</t>
    <phoneticPr fontId="2"/>
  </si>
  <si>
    <t>瑠美奈</t>
    <phoneticPr fontId="2"/>
  </si>
  <si>
    <t>タカチオ</t>
    <phoneticPr fontId="2"/>
  </si>
  <si>
    <t>ハナ</t>
    <phoneticPr fontId="2"/>
  </si>
  <si>
    <t>高知尾　</t>
    <phoneticPr fontId="2"/>
  </si>
  <si>
    <t>アオヅカ</t>
    <phoneticPr fontId="2"/>
  </si>
  <si>
    <t>メイ</t>
    <phoneticPr fontId="2"/>
  </si>
  <si>
    <t>青塚</t>
    <phoneticPr fontId="2"/>
  </si>
  <si>
    <t>芽依</t>
    <phoneticPr fontId="2"/>
  </si>
  <si>
    <t>サイトウ</t>
    <phoneticPr fontId="2"/>
  </si>
  <si>
    <t>ユリサ</t>
    <phoneticPr fontId="2"/>
  </si>
  <si>
    <t>齋藤</t>
    <phoneticPr fontId="2"/>
  </si>
  <si>
    <t>友莉紗</t>
    <phoneticPr fontId="2"/>
  </si>
  <si>
    <t>三山小学校</t>
    <phoneticPr fontId="2"/>
  </si>
  <si>
    <t>実花小学校</t>
    <rPh sb="0" eb="5">
      <t>ミハナショウガッコウ</t>
    </rPh>
    <phoneticPr fontId="2"/>
  </si>
  <si>
    <t>東習志野小学校</t>
    <phoneticPr fontId="2"/>
  </si>
  <si>
    <t>晴菜</t>
    <phoneticPr fontId="2"/>
  </si>
  <si>
    <t>池上</t>
    <phoneticPr fontId="2"/>
  </si>
  <si>
    <t>さら</t>
    <phoneticPr fontId="2"/>
  </si>
  <si>
    <t>イケガミ</t>
    <phoneticPr fontId="2"/>
  </si>
  <si>
    <t>サラ</t>
    <phoneticPr fontId="2"/>
  </si>
  <si>
    <t>藤崎小学校</t>
    <rPh sb="0" eb="5">
      <t>フジサキショウガッコウ</t>
    </rPh>
    <phoneticPr fontId="2"/>
  </si>
  <si>
    <t>杉浦</t>
    <phoneticPr fontId="2"/>
  </si>
  <si>
    <t>里咲</t>
    <phoneticPr fontId="2"/>
  </si>
  <si>
    <t>スギウラ</t>
    <phoneticPr fontId="2"/>
  </si>
  <si>
    <t>リサ</t>
    <phoneticPr fontId="2"/>
  </si>
  <si>
    <t>山﨑</t>
    <phoneticPr fontId="2"/>
  </si>
  <si>
    <t>彩世</t>
    <phoneticPr fontId="2"/>
  </si>
  <si>
    <t>ヤマザキ</t>
    <phoneticPr fontId="2"/>
  </si>
  <si>
    <t>イヨ</t>
    <phoneticPr fontId="2"/>
  </si>
  <si>
    <t>小林</t>
    <phoneticPr fontId="2"/>
  </si>
  <si>
    <t>日萌</t>
    <phoneticPr fontId="2"/>
  </si>
  <si>
    <t>コバヤシ</t>
    <phoneticPr fontId="2"/>
  </si>
  <si>
    <t>カホ</t>
    <phoneticPr fontId="2"/>
  </si>
  <si>
    <t>薬円台南小</t>
    <rPh sb="0" eb="3">
      <t>ヤクエンダイ</t>
    </rPh>
    <rPh sb="3" eb="4">
      <t>ミナミ</t>
    </rPh>
    <rPh sb="4" eb="5">
      <t>ショウ</t>
    </rPh>
    <phoneticPr fontId="2"/>
  </si>
  <si>
    <t>小川</t>
    <phoneticPr fontId="2"/>
  </si>
  <si>
    <t>杏奈</t>
    <phoneticPr fontId="2"/>
  </si>
  <si>
    <t>福永</t>
    <phoneticPr fontId="2"/>
  </si>
  <si>
    <t>瑚花</t>
    <phoneticPr fontId="2"/>
  </si>
  <si>
    <t>日和</t>
    <phoneticPr fontId="2"/>
  </si>
  <si>
    <t>カノ</t>
    <phoneticPr fontId="2"/>
  </si>
  <si>
    <t>コハル</t>
    <phoneticPr fontId="2"/>
  </si>
  <si>
    <t>フクナガ</t>
    <phoneticPr fontId="2"/>
  </si>
  <si>
    <t>オガワ</t>
    <phoneticPr fontId="2"/>
  </si>
  <si>
    <t>アンナ</t>
    <phoneticPr fontId="2"/>
  </si>
  <si>
    <t>鷺沼小</t>
    <rPh sb="0" eb="2">
      <t>サギヌマ</t>
    </rPh>
    <rPh sb="2" eb="3">
      <t>ショウ</t>
    </rPh>
    <phoneticPr fontId="2"/>
  </si>
  <si>
    <t>①</t>
    <phoneticPr fontId="2"/>
  </si>
  <si>
    <t>チームコンセプトは「一緒に」「感謝」「チームワーク」。
公式大会では気持ちのこもったプレーをする選手達ですが、
練習では笑顔を絶やさず、皆でバレーボールの活動を楽しんでいます。
今大会の目標は２勝！
感謝の気持ちを忘れず大会に挑みます！！</t>
    <rPh sb="28" eb="30">
      <t>コウシキ</t>
    </rPh>
    <rPh sb="56" eb="58">
      <t>レンシュウ</t>
    </rPh>
    <rPh sb="60" eb="62">
      <t>エガオ</t>
    </rPh>
    <rPh sb="63" eb="64">
      <t>タ</t>
    </rPh>
    <rPh sb="68" eb="69">
      <t>ミンナ</t>
    </rPh>
    <rPh sb="77" eb="79">
      <t>カツドウ</t>
    </rPh>
    <rPh sb="80" eb="81">
      <t>タノ</t>
    </rPh>
    <rPh sb="89" eb="92">
      <t>コンタイカイ</t>
    </rPh>
    <rPh sb="93" eb="95">
      <t>モクヒョウ</t>
    </rPh>
    <rPh sb="97" eb="98">
      <t>ショウ</t>
    </rPh>
    <rPh sb="107" eb="108">
      <t>ワス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</si>
</sst>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8"/>
      <color rgb="FF000000"/>
      <name val="游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23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3" t="s">
        <v>115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</row>
    <row r="2" spans="1:51" ht="14.45" customHeight="1">
      <c r="A2" s="113" t="s">
        <v>121</v>
      </c>
      <c r="B2" s="114"/>
      <c r="C2" s="236" t="s">
        <v>132</v>
      </c>
      <c r="D2" s="115"/>
      <c r="E2" s="115"/>
      <c r="F2" s="115"/>
      <c r="G2" s="115"/>
      <c r="H2" s="115"/>
      <c r="I2" s="116"/>
      <c r="J2" s="90" t="s">
        <v>119</v>
      </c>
      <c r="K2" s="208"/>
      <c r="L2" s="208"/>
      <c r="M2" s="208"/>
      <c r="N2" s="208"/>
      <c r="O2" s="209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7" t="s">
        <v>122</v>
      </c>
      <c r="B3" s="118"/>
      <c r="C3" s="235" t="s">
        <v>133</v>
      </c>
      <c r="D3" s="119"/>
      <c r="E3" s="119"/>
      <c r="F3" s="119"/>
      <c r="G3" s="119"/>
      <c r="H3" s="119"/>
      <c r="I3" s="120"/>
      <c r="J3" s="205" t="s">
        <v>91</v>
      </c>
      <c r="K3" s="206"/>
      <c r="L3" s="206"/>
      <c r="M3" s="206"/>
      <c r="N3" s="206"/>
      <c r="O3" s="207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45" t="s">
        <v>110</v>
      </c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7" t="s">
        <v>123</v>
      </c>
      <c r="B4" s="218"/>
      <c r="C4" s="210">
        <v>435608802</v>
      </c>
      <c r="D4" s="211"/>
      <c r="E4" s="211"/>
      <c r="F4" s="211"/>
      <c r="G4" s="211"/>
      <c r="H4" s="211"/>
      <c r="I4" s="212"/>
      <c r="J4" s="221" t="s">
        <v>117</v>
      </c>
      <c r="K4" s="222"/>
      <c r="L4" s="222"/>
      <c r="M4" s="222"/>
      <c r="N4" s="222"/>
      <c r="O4" s="223"/>
      <c r="P4" s="160" t="s">
        <v>94</v>
      </c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4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9" t="s">
        <v>116</v>
      </c>
      <c r="B5" s="220"/>
      <c r="C5" s="213"/>
      <c r="D5" s="214"/>
      <c r="E5" s="214"/>
      <c r="F5" s="214"/>
      <c r="G5" s="214"/>
      <c r="H5" s="214"/>
      <c r="I5" s="215"/>
      <c r="J5" s="237">
        <v>21025</v>
      </c>
      <c r="K5" s="237"/>
      <c r="L5" s="237"/>
      <c r="M5" s="237"/>
      <c r="N5" s="237"/>
      <c r="O5" s="237"/>
      <c r="P5" s="238" t="s">
        <v>135</v>
      </c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238" t="s">
        <v>136</v>
      </c>
      <c r="AF5" s="161"/>
      <c r="AG5" s="161"/>
      <c r="AH5" s="161"/>
      <c r="AI5" s="161"/>
      <c r="AJ5" s="161"/>
      <c r="AK5" s="162"/>
      <c r="AL5" s="162"/>
      <c r="AM5" s="162"/>
      <c r="AN5" s="162"/>
      <c r="AO5" s="162"/>
      <c r="AP5" s="162"/>
      <c r="AQ5" s="162"/>
      <c r="AR5" s="162"/>
      <c r="AS5" s="163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5"/>
      <c r="C6" s="138" t="s">
        <v>107</v>
      </c>
      <c r="D6" s="139"/>
      <c r="E6" s="140" t="s">
        <v>108</v>
      </c>
      <c r="F6" s="141"/>
      <c r="G6" s="187" t="s">
        <v>81</v>
      </c>
      <c r="H6" s="187"/>
      <c r="I6" s="187"/>
      <c r="J6" s="187" t="s">
        <v>2</v>
      </c>
      <c r="K6" s="187"/>
      <c r="L6" s="187"/>
      <c r="M6" s="187" t="s">
        <v>3</v>
      </c>
      <c r="N6" s="187"/>
      <c r="O6" s="187"/>
      <c r="P6" s="142" t="s">
        <v>95</v>
      </c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4" t="s">
        <v>96</v>
      </c>
      <c r="AL6" s="144"/>
      <c r="AM6" s="144"/>
      <c r="AN6" s="144"/>
      <c r="AO6" s="144"/>
      <c r="AP6" s="144"/>
      <c r="AQ6" s="144"/>
      <c r="AR6" s="144"/>
      <c r="AS6" s="144"/>
      <c r="AT6" s="34" t="s">
        <v>124</v>
      </c>
    </row>
    <row r="7" spans="1:51" ht="13.5" customHeight="1">
      <c r="A7" s="72"/>
      <c r="B7" s="135"/>
      <c r="C7" s="240" t="s">
        <v>137</v>
      </c>
      <c r="D7" s="108"/>
      <c r="E7" s="239" t="s">
        <v>139</v>
      </c>
      <c r="F7" s="109"/>
      <c r="G7" s="188">
        <v>518648176</v>
      </c>
      <c r="H7" s="188"/>
      <c r="I7" s="188"/>
      <c r="J7" s="188">
        <v>282191</v>
      </c>
      <c r="K7" s="188"/>
      <c r="L7" s="188"/>
      <c r="M7" s="188"/>
      <c r="N7" s="188"/>
      <c r="O7" s="188"/>
      <c r="P7" s="165" t="s">
        <v>7</v>
      </c>
      <c r="Q7" s="166"/>
      <c r="R7" s="244" t="s">
        <v>141</v>
      </c>
      <c r="S7" s="137"/>
      <c r="T7" s="137"/>
      <c r="U7" s="137"/>
      <c r="V7" s="27" t="s">
        <v>8</v>
      </c>
      <c r="W7" s="243" t="s">
        <v>143</v>
      </c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35" t="s">
        <v>9</v>
      </c>
      <c r="AL7" s="245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44</v>
      </c>
    </row>
    <row r="8" spans="1:51" ht="18" customHeight="1">
      <c r="A8" s="72"/>
      <c r="B8" s="135"/>
      <c r="C8" s="241" t="s">
        <v>138</v>
      </c>
      <c r="D8" s="111"/>
      <c r="E8" s="242" t="s">
        <v>140</v>
      </c>
      <c r="F8" s="112"/>
      <c r="G8" s="188"/>
      <c r="H8" s="188"/>
      <c r="I8" s="188"/>
      <c r="J8" s="188"/>
      <c r="K8" s="188"/>
      <c r="L8" s="188"/>
      <c r="M8" s="188"/>
      <c r="N8" s="188"/>
      <c r="O8" s="188"/>
      <c r="P8" s="129" t="s">
        <v>142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246" t="s">
        <v>145</v>
      </c>
      <c r="AL8" s="61"/>
      <c r="AM8" s="61"/>
      <c r="AN8" s="61"/>
      <c r="AO8" s="37" t="s">
        <v>11</v>
      </c>
      <c r="AP8" s="247" t="s">
        <v>146</v>
      </c>
      <c r="AQ8" s="61"/>
      <c r="AR8" s="61"/>
      <c r="AS8" s="62"/>
      <c r="AT8" s="53"/>
    </row>
    <row r="9" spans="1:51" ht="14.45" customHeight="1">
      <c r="A9" s="72" t="s">
        <v>82</v>
      </c>
      <c r="B9" s="135"/>
      <c r="C9" s="107" t="s">
        <v>147</v>
      </c>
      <c r="D9" s="108"/>
      <c r="E9" s="108" t="s">
        <v>148</v>
      </c>
      <c r="F9" s="109"/>
      <c r="G9" s="188">
        <v>518648176</v>
      </c>
      <c r="H9" s="188"/>
      <c r="I9" s="188"/>
      <c r="J9" s="188"/>
      <c r="K9" s="188"/>
      <c r="L9" s="188"/>
      <c r="M9" s="188"/>
      <c r="N9" s="188"/>
      <c r="O9" s="188"/>
      <c r="P9" s="165" t="s">
        <v>7</v>
      </c>
      <c r="Q9" s="166"/>
      <c r="R9" s="244" t="s">
        <v>152</v>
      </c>
      <c r="S9" s="137"/>
      <c r="T9" s="137"/>
      <c r="U9" s="137"/>
      <c r="V9" s="27" t="s">
        <v>8</v>
      </c>
      <c r="W9" s="243" t="s">
        <v>153</v>
      </c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8"/>
      <c r="AK9" s="35" t="s">
        <v>125</v>
      </c>
      <c r="AL9" s="59"/>
      <c r="AM9" s="59"/>
      <c r="AN9" s="59"/>
      <c r="AO9" s="59"/>
      <c r="AP9" s="59"/>
      <c r="AQ9" s="59"/>
      <c r="AR9" s="59"/>
      <c r="AS9" s="36" t="s">
        <v>126</v>
      </c>
      <c r="AT9" s="54">
        <v>44</v>
      </c>
    </row>
    <row r="10" spans="1:51" ht="18" customHeight="1">
      <c r="A10" s="72"/>
      <c r="B10" s="135"/>
      <c r="C10" s="110" t="s">
        <v>149</v>
      </c>
      <c r="D10" s="111"/>
      <c r="E10" s="111" t="s">
        <v>150</v>
      </c>
      <c r="F10" s="112"/>
      <c r="G10" s="188"/>
      <c r="H10" s="188"/>
      <c r="I10" s="188"/>
      <c r="J10" s="188"/>
      <c r="K10" s="188"/>
      <c r="L10" s="188"/>
      <c r="M10" s="188"/>
      <c r="N10" s="188"/>
      <c r="O10" s="188"/>
      <c r="P10" s="129" t="s">
        <v>151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1"/>
      <c r="AK10" s="60"/>
      <c r="AL10" s="61"/>
      <c r="AM10" s="61"/>
      <c r="AN10" s="61"/>
      <c r="AO10" s="37" t="s">
        <v>127</v>
      </c>
      <c r="AP10" s="61"/>
      <c r="AQ10" s="61"/>
      <c r="AR10" s="61"/>
      <c r="AS10" s="62"/>
      <c r="AT10" s="54"/>
    </row>
    <row r="11" spans="1:51" ht="14.45" customHeight="1">
      <c r="A11" s="72" t="s">
        <v>83</v>
      </c>
      <c r="B11" s="135"/>
      <c r="C11" s="107" t="s">
        <v>154</v>
      </c>
      <c r="D11" s="108"/>
      <c r="E11" s="108" t="s">
        <v>155</v>
      </c>
      <c r="F11" s="109"/>
      <c r="G11" s="188">
        <v>500790789</v>
      </c>
      <c r="H11" s="188"/>
      <c r="I11" s="188"/>
      <c r="J11" s="188"/>
      <c r="K11" s="188"/>
      <c r="L11" s="188"/>
      <c r="M11" s="188"/>
      <c r="N11" s="188"/>
      <c r="O11" s="188"/>
      <c r="P11" s="165" t="s">
        <v>7</v>
      </c>
      <c r="Q11" s="166"/>
      <c r="R11" s="244" t="s">
        <v>159</v>
      </c>
      <c r="S11" s="137"/>
      <c r="T11" s="137"/>
      <c r="U11" s="137"/>
      <c r="V11" s="27" t="s">
        <v>8</v>
      </c>
      <c r="W11" s="243" t="s">
        <v>160</v>
      </c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8"/>
      <c r="AK11" s="35" t="s">
        <v>125</v>
      </c>
      <c r="AL11" s="59"/>
      <c r="AM11" s="59"/>
      <c r="AN11" s="59"/>
      <c r="AO11" s="59"/>
      <c r="AP11" s="59"/>
      <c r="AQ11" s="59"/>
      <c r="AR11" s="59"/>
      <c r="AS11" s="36" t="s">
        <v>126</v>
      </c>
      <c r="AT11" s="54">
        <v>32</v>
      </c>
    </row>
    <row r="12" spans="1:51" ht="18" customHeight="1">
      <c r="A12" s="72"/>
      <c r="B12" s="135"/>
      <c r="C12" s="110" t="s">
        <v>156</v>
      </c>
      <c r="D12" s="111"/>
      <c r="E12" s="111" t="s">
        <v>157</v>
      </c>
      <c r="F12" s="112"/>
      <c r="G12" s="188"/>
      <c r="H12" s="188"/>
      <c r="I12" s="188"/>
      <c r="J12" s="188"/>
      <c r="K12" s="188"/>
      <c r="L12" s="188"/>
      <c r="M12" s="188"/>
      <c r="N12" s="188"/>
      <c r="O12" s="188"/>
      <c r="P12" s="129" t="s">
        <v>158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1"/>
      <c r="AK12" s="60"/>
      <c r="AL12" s="61"/>
      <c r="AM12" s="61"/>
      <c r="AN12" s="61"/>
      <c r="AO12" s="37" t="s">
        <v>127</v>
      </c>
      <c r="AP12" s="61"/>
      <c r="AQ12" s="61"/>
      <c r="AR12" s="61"/>
      <c r="AS12" s="62"/>
      <c r="AT12" s="54"/>
    </row>
    <row r="13" spans="1:51" ht="15" customHeight="1">
      <c r="A13" s="72" t="s">
        <v>84</v>
      </c>
      <c r="B13" s="135"/>
      <c r="C13" s="107"/>
      <c r="D13" s="108"/>
      <c r="E13" s="108"/>
      <c r="F13" s="109"/>
      <c r="G13" s="191"/>
      <c r="H13" s="191"/>
      <c r="I13" s="191"/>
      <c r="J13" s="191"/>
      <c r="K13" s="191"/>
      <c r="L13" s="191"/>
      <c r="M13" s="191"/>
      <c r="N13" s="191"/>
      <c r="O13" s="191"/>
      <c r="P13" s="24"/>
      <c r="Q13" s="25"/>
      <c r="R13" s="154"/>
      <c r="S13" s="154"/>
      <c r="T13" s="154"/>
      <c r="U13" s="154"/>
      <c r="V13" s="26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9"/>
      <c r="AK13" s="38"/>
      <c r="AL13" s="147"/>
      <c r="AM13" s="147"/>
      <c r="AN13" s="147"/>
      <c r="AO13" s="147"/>
      <c r="AP13" s="147"/>
      <c r="AQ13" s="147"/>
      <c r="AR13" s="147"/>
      <c r="AS13" s="39"/>
      <c r="AT13" s="55"/>
    </row>
    <row r="14" spans="1:51" ht="18" customHeight="1">
      <c r="A14" s="72"/>
      <c r="B14" s="135"/>
      <c r="C14" s="110"/>
      <c r="D14" s="111"/>
      <c r="E14" s="111"/>
      <c r="F14" s="112"/>
      <c r="G14" s="191"/>
      <c r="H14" s="191"/>
      <c r="I14" s="191"/>
      <c r="J14" s="191"/>
      <c r="K14" s="191"/>
      <c r="L14" s="191"/>
      <c r="M14" s="191"/>
      <c r="N14" s="191"/>
      <c r="O14" s="191"/>
      <c r="P14" s="148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50"/>
      <c r="AK14" s="151"/>
      <c r="AL14" s="152"/>
      <c r="AM14" s="152"/>
      <c r="AN14" s="152"/>
      <c r="AO14" s="40"/>
      <c r="AP14" s="152"/>
      <c r="AQ14" s="152"/>
      <c r="AR14" s="152"/>
      <c r="AS14" s="153"/>
      <c r="AT14" s="55"/>
    </row>
    <row r="15" spans="1:51" ht="15" customHeight="1">
      <c r="A15" s="192" t="s">
        <v>98</v>
      </c>
      <c r="B15" s="135"/>
      <c r="C15" s="107" t="s">
        <v>137</v>
      </c>
      <c r="D15" s="108"/>
      <c r="E15" s="108" t="s">
        <v>139</v>
      </c>
      <c r="F15" s="109"/>
      <c r="G15" s="191"/>
      <c r="H15" s="191"/>
      <c r="I15" s="191"/>
      <c r="J15" s="191"/>
      <c r="K15" s="191"/>
      <c r="L15" s="191"/>
      <c r="M15" s="191"/>
      <c r="N15" s="191"/>
      <c r="O15" s="191"/>
      <c r="P15" s="165" t="s">
        <v>7</v>
      </c>
      <c r="Q15" s="166"/>
      <c r="R15" s="244" t="s">
        <v>141</v>
      </c>
      <c r="S15" s="137"/>
      <c r="T15" s="137"/>
      <c r="U15" s="137"/>
      <c r="V15" s="27" t="s">
        <v>8</v>
      </c>
      <c r="W15" s="243" t="s">
        <v>143</v>
      </c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8"/>
      <c r="AK15" s="35" t="s">
        <v>125</v>
      </c>
      <c r="AL15" s="248" t="s">
        <v>144</v>
      </c>
      <c r="AM15" s="59"/>
      <c r="AN15" s="59"/>
      <c r="AO15" s="59"/>
      <c r="AP15" s="59"/>
      <c r="AQ15" s="59"/>
      <c r="AR15" s="59"/>
      <c r="AS15" s="36" t="s">
        <v>126</v>
      </c>
      <c r="AT15" s="54">
        <v>44</v>
      </c>
    </row>
    <row r="16" spans="1:51" ht="18" customHeight="1">
      <c r="A16" s="72"/>
      <c r="B16" s="135"/>
      <c r="C16" s="110" t="s">
        <v>138</v>
      </c>
      <c r="D16" s="111"/>
      <c r="E16" s="111" t="s">
        <v>140</v>
      </c>
      <c r="F16" s="112"/>
      <c r="G16" s="191"/>
      <c r="H16" s="191"/>
      <c r="I16" s="191"/>
      <c r="J16" s="191"/>
      <c r="K16" s="191"/>
      <c r="L16" s="191"/>
      <c r="M16" s="191"/>
      <c r="N16" s="191"/>
      <c r="O16" s="191"/>
      <c r="P16" s="129" t="s">
        <v>161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1"/>
      <c r="AK16" s="249" t="s">
        <v>145</v>
      </c>
      <c r="AL16" s="61"/>
      <c r="AM16" s="61"/>
      <c r="AN16" s="61"/>
      <c r="AO16" s="37" t="s">
        <v>127</v>
      </c>
      <c r="AP16" s="250" t="s">
        <v>146</v>
      </c>
      <c r="AQ16" s="61"/>
      <c r="AR16" s="61"/>
      <c r="AS16" s="62"/>
      <c r="AT16" s="54"/>
    </row>
    <row r="17" spans="1:46">
      <c r="A17" s="72" t="s">
        <v>0</v>
      </c>
      <c r="B17" s="135"/>
      <c r="C17" s="182" t="str">
        <f>IF(P16="","",P16)</f>
        <v>習志野市東習志野8-21-8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5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5"/>
      <c r="C19" s="182" t="str">
        <f>IF(AL15="","",AL15&amp;"-"&amp;AK16&amp;"-"&amp;AP16)</f>
        <v>070-5469-1462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5"/>
      <c r="C21" s="201">
        <v>70</v>
      </c>
      <c r="D21" s="193"/>
      <c r="E21" s="193">
        <v>5469</v>
      </c>
      <c r="F21" s="193"/>
      <c r="G21" s="193">
        <v>1462</v>
      </c>
      <c r="H21" s="19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16"/>
      <c r="C22" s="202"/>
      <c r="D22" s="194"/>
      <c r="E22" s="194"/>
      <c r="F22" s="194"/>
      <c r="G22" s="194"/>
      <c r="H22" s="19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9" t="s">
        <v>130</v>
      </c>
      <c r="B23" s="133" t="s">
        <v>86</v>
      </c>
      <c r="C23" s="183" t="s">
        <v>105</v>
      </c>
      <c r="D23" s="184"/>
      <c r="E23" s="185" t="s">
        <v>106</v>
      </c>
      <c r="F23" s="186"/>
      <c r="G23" s="133" t="s">
        <v>87</v>
      </c>
      <c r="H23" s="133"/>
      <c r="I23" s="133" t="s">
        <v>88</v>
      </c>
      <c r="J23" s="133"/>
      <c r="K23" s="133"/>
      <c r="L23" s="133"/>
      <c r="M23" s="133" t="s">
        <v>89</v>
      </c>
      <c r="N23" s="133"/>
      <c r="O23" s="133"/>
      <c r="P23" s="132" t="s">
        <v>99</v>
      </c>
      <c r="Q23" s="133"/>
      <c r="R23" s="133"/>
      <c r="S23" s="133"/>
      <c r="T23" s="13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0"/>
      <c r="B24" s="135"/>
      <c r="C24" s="173" t="s">
        <v>103</v>
      </c>
      <c r="D24" s="174"/>
      <c r="E24" s="175" t="s">
        <v>104</v>
      </c>
      <c r="F24" s="176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6"/>
      <c r="U24" s="1"/>
      <c r="V24" s="1"/>
      <c r="W24" s="1"/>
      <c r="X24" s="1"/>
      <c r="Y24" s="121" t="s">
        <v>100</v>
      </c>
      <c r="Z24" s="91"/>
      <c r="AA24" s="91"/>
      <c r="AB24" s="91"/>
      <c r="AC24" s="91"/>
      <c r="AD24" s="91"/>
      <c r="AE24" s="91"/>
      <c r="AF24" s="91"/>
      <c r="AG24" s="12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259" t="s">
        <v>214</v>
      </c>
      <c r="C25" s="107" t="s">
        <v>162</v>
      </c>
      <c r="D25" s="108"/>
      <c r="E25" s="108" t="s">
        <v>163</v>
      </c>
      <c r="F25" s="109"/>
      <c r="G25" s="95">
        <v>6</v>
      </c>
      <c r="H25" s="96"/>
      <c r="I25" s="95" t="s">
        <v>182</v>
      </c>
      <c r="J25" s="99"/>
      <c r="K25" s="99"/>
      <c r="L25" s="96"/>
      <c r="M25" s="95">
        <v>519022128</v>
      </c>
      <c r="N25" s="99"/>
      <c r="O25" s="96"/>
      <c r="P25" s="95">
        <v>157</v>
      </c>
      <c r="Q25" s="99"/>
      <c r="R25" s="99"/>
      <c r="S25" s="99"/>
      <c r="T25" s="101"/>
      <c r="U25" s="1"/>
      <c r="V25" s="1"/>
      <c r="W25" s="1"/>
      <c r="X25" s="1"/>
      <c r="Y25" s="195">
        <v>12</v>
      </c>
      <c r="Z25" s="196"/>
      <c r="AA25" s="196"/>
      <c r="AB25" s="196"/>
      <c r="AC25" s="196"/>
      <c r="AD25" s="196"/>
      <c r="AE25" s="196"/>
      <c r="AF25" s="196"/>
      <c r="AG25" s="19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10" t="s">
        <v>164</v>
      </c>
      <c r="D26" s="111"/>
      <c r="E26" s="111" t="s">
        <v>165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198"/>
      <c r="Z26" s="199"/>
      <c r="AA26" s="199"/>
      <c r="AB26" s="199"/>
      <c r="AC26" s="199"/>
      <c r="AD26" s="199"/>
      <c r="AE26" s="199"/>
      <c r="AF26" s="199"/>
      <c r="AG26" s="20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07" t="s">
        <v>166</v>
      </c>
      <c r="D27" s="108"/>
      <c r="E27" s="108" t="s">
        <v>167</v>
      </c>
      <c r="F27" s="109"/>
      <c r="G27" s="95">
        <v>6</v>
      </c>
      <c r="H27" s="96"/>
      <c r="I27" s="95" t="s">
        <v>182</v>
      </c>
      <c r="J27" s="99"/>
      <c r="K27" s="99"/>
      <c r="L27" s="96"/>
      <c r="M27" s="95">
        <v>520819052</v>
      </c>
      <c r="N27" s="99"/>
      <c r="O27" s="96"/>
      <c r="P27" s="95">
        <v>152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10" t="s">
        <v>168</v>
      </c>
      <c r="D28" s="111"/>
      <c r="E28" s="111" t="s">
        <v>169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07" t="s">
        <v>170</v>
      </c>
      <c r="D29" s="108"/>
      <c r="E29" s="108" t="s">
        <v>171</v>
      </c>
      <c r="F29" s="109"/>
      <c r="G29" s="95">
        <v>6</v>
      </c>
      <c r="H29" s="96"/>
      <c r="I29" s="95" t="s">
        <v>183</v>
      </c>
      <c r="J29" s="99"/>
      <c r="K29" s="99"/>
      <c r="L29" s="96"/>
      <c r="M29" s="95">
        <v>521910376</v>
      </c>
      <c r="N29" s="99"/>
      <c r="O29" s="96"/>
      <c r="P29" s="95">
        <v>147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10" t="s">
        <v>172</v>
      </c>
      <c r="D30" s="111"/>
      <c r="E30" s="251" t="s">
        <v>184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254" t="s">
        <v>187</v>
      </c>
      <c r="D31" s="108"/>
      <c r="E31" s="255" t="s">
        <v>188</v>
      </c>
      <c r="F31" s="109"/>
      <c r="G31" s="95">
        <v>6</v>
      </c>
      <c r="H31" s="96"/>
      <c r="I31" s="256" t="s">
        <v>189</v>
      </c>
      <c r="J31" s="99"/>
      <c r="K31" s="99"/>
      <c r="L31" s="96"/>
      <c r="M31" s="95">
        <v>523056560</v>
      </c>
      <c r="N31" s="99"/>
      <c r="O31" s="96"/>
      <c r="P31" s="95">
        <v>151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252" t="s">
        <v>185</v>
      </c>
      <c r="D32" s="111"/>
      <c r="E32" s="253" t="s">
        <v>186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1" t="s">
        <v>129</v>
      </c>
      <c r="Z32" s="91"/>
      <c r="AA32" s="91"/>
      <c r="AB32" s="91"/>
      <c r="AC32" s="91"/>
      <c r="AD32" s="91"/>
      <c r="AE32" s="91"/>
      <c r="AF32" s="91"/>
      <c r="AG32" s="12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07" t="s">
        <v>173</v>
      </c>
      <c r="D33" s="108"/>
      <c r="E33" s="108" t="s">
        <v>174</v>
      </c>
      <c r="F33" s="109"/>
      <c r="G33" s="95">
        <v>5</v>
      </c>
      <c r="H33" s="96"/>
      <c r="I33" s="95" t="s">
        <v>182</v>
      </c>
      <c r="J33" s="99"/>
      <c r="K33" s="99"/>
      <c r="L33" s="96"/>
      <c r="M33" s="95">
        <v>521910383</v>
      </c>
      <c r="N33" s="99"/>
      <c r="O33" s="96"/>
      <c r="P33" s="95">
        <v>136</v>
      </c>
      <c r="Q33" s="99"/>
      <c r="R33" s="99"/>
      <c r="S33" s="99"/>
      <c r="T33" s="101"/>
      <c r="U33" s="1"/>
      <c r="V33" s="1"/>
      <c r="W33" s="1"/>
      <c r="X33" s="1"/>
      <c r="Y33" s="123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10" t="s">
        <v>175</v>
      </c>
      <c r="D34" s="111"/>
      <c r="E34" s="111" t="s">
        <v>176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4"/>
      <c r="Z34" s="125"/>
      <c r="AA34" s="125"/>
      <c r="AB34" s="125"/>
      <c r="AC34" s="125"/>
      <c r="AD34" s="125"/>
      <c r="AE34" s="125"/>
      <c r="AF34" s="125"/>
      <c r="AG34" s="1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254" t="s">
        <v>192</v>
      </c>
      <c r="D35" s="108"/>
      <c r="E35" s="255" t="s">
        <v>193</v>
      </c>
      <c r="F35" s="109"/>
      <c r="G35" s="95">
        <v>5</v>
      </c>
      <c r="H35" s="96"/>
      <c r="I35" s="256" t="s">
        <v>181</v>
      </c>
      <c r="J35" s="99"/>
      <c r="K35" s="99"/>
      <c r="L35" s="96"/>
      <c r="M35" s="95">
        <v>522877821</v>
      </c>
      <c r="N35" s="99"/>
      <c r="O35" s="96"/>
      <c r="P35" s="95">
        <v>134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252" t="s">
        <v>190</v>
      </c>
      <c r="D36" s="111"/>
      <c r="E36" s="253" t="s">
        <v>191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07" t="s">
        <v>177</v>
      </c>
      <c r="D37" s="108"/>
      <c r="E37" s="108" t="s">
        <v>178</v>
      </c>
      <c r="F37" s="109"/>
      <c r="G37" s="95">
        <v>4</v>
      </c>
      <c r="H37" s="96"/>
      <c r="I37" s="95" t="s">
        <v>181</v>
      </c>
      <c r="J37" s="99"/>
      <c r="K37" s="99"/>
      <c r="L37" s="96"/>
      <c r="M37" s="95">
        <v>521910369</v>
      </c>
      <c r="N37" s="99"/>
      <c r="O37" s="96"/>
      <c r="P37" s="95">
        <v>137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10" t="s">
        <v>179</v>
      </c>
      <c r="D38" s="111"/>
      <c r="E38" s="111" t="s">
        <v>180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254" t="s">
        <v>196</v>
      </c>
      <c r="D39" s="108"/>
      <c r="E39" s="255" t="s">
        <v>197</v>
      </c>
      <c r="F39" s="109"/>
      <c r="G39" s="95">
        <v>4</v>
      </c>
      <c r="H39" s="96"/>
      <c r="I39" s="95" t="s">
        <v>183</v>
      </c>
      <c r="J39" s="99"/>
      <c r="K39" s="99"/>
      <c r="L39" s="96"/>
      <c r="M39" s="95">
        <v>522877845</v>
      </c>
      <c r="N39" s="99"/>
      <c r="O39" s="96"/>
      <c r="P39" s="95">
        <v>133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252" t="s">
        <v>194</v>
      </c>
      <c r="D40" s="111"/>
      <c r="E40" s="253" t="s">
        <v>195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254" t="s">
        <v>200</v>
      </c>
      <c r="D41" s="108"/>
      <c r="E41" s="255" t="s">
        <v>201</v>
      </c>
      <c r="F41" s="109"/>
      <c r="G41" s="95">
        <v>4</v>
      </c>
      <c r="H41" s="96"/>
      <c r="I41" s="256" t="s">
        <v>202</v>
      </c>
      <c r="J41" s="99"/>
      <c r="K41" s="99"/>
      <c r="L41" s="96"/>
      <c r="M41" s="95">
        <v>522877838</v>
      </c>
      <c r="N41" s="99"/>
      <c r="O41" s="96"/>
      <c r="P41" s="95">
        <v>129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252" t="s">
        <v>198</v>
      </c>
      <c r="D42" s="111"/>
      <c r="E42" s="253" t="s">
        <v>199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254" t="s">
        <v>211</v>
      </c>
      <c r="D43" s="108"/>
      <c r="E43" s="255" t="s">
        <v>212</v>
      </c>
      <c r="F43" s="109"/>
      <c r="G43" s="95">
        <v>4</v>
      </c>
      <c r="H43" s="96"/>
      <c r="I43" s="256" t="s">
        <v>213</v>
      </c>
      <c r="J43" s="99"/>
      <c r="K43" s="99"/>
      <c r="L43" s="96"/>
      <c r="M43" s="95">
        <v>523056584</v>
      </c>
      <c r="N43" s="99"/>
      <c r="O43" s="96"/>
      <c r="P43" s="95">
        <v>132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252" t="s">
        <v>203</v>
      </c>
      <c r="D44" s="111"/>
      <c r="E44" s="253" t="s">
        <v>204</v>
      </c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>
        <v>11</v>
      </c>
      <c r="C45" s="254" t="s">
        <v>210</v>
      </c>
      <c r="D45" s="108"/>
      <c r="E45" s="255" t="s">
        <v>209</v>
      </c>
      <c r="F45" s="109"/>
      <c r="G45" s="95">
        <v>3</v>
      </c>
      <c r="H45" s="96"/>
      <c r="I45" s="95" t="s">
        <v>182</v>
      </c>
      <c r="J45" s="99"/>
      <c r="K45" s="99"/>
      <c r="L45" s="96"/>
      <c r="M45" s="95">
        <v>522877876</v>
      </c>
      <c r="N45" s="99"/>
      <c r="O45" s="96"/>
      <c r="P45" s="95">
        <v>129</v>
      </c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252" t="s">
        <v>205</v>
      </c>
      <c r="D46" s="111"/>
      <c r="E46" s="253" t="s">
        <v>206</v>
      </c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>
        <v>12</v>
      </c>
      <c r="C47" s="254" t="s">
        <v>200</v>
      </c>
      <c r="D47" s="108"/>
      <c r="E47" s="255" t="s">
        <v>208</v>
      </c>
      <c r="F47" s="109"/>
      <c r="G47" s="95">
        <v>3</v>
      </c>
      <c r="H47" s="96"/>
      <c r="I47" s="95" t="s">
        <v>202</v>
      </c>
      <c r="J47" s="99"/>
      <c r="K47" s="99"/>
      <c r="L47" s="96"/>
      <c r="M47" s="95">
        <v>522877869</v>
      </c>
      <c r="N47" s="99"/>
      <c r="O47" s="96"/>
      <c r="P47" s="95">
        <v>128</v>
      </c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257" t="s">
        <v>198</v>
      </c>
      <c r="D48" s="180"/>
      <c r="E48" s="258" t="s">
        <v>207</v>
      </c>
      <c r="F48" s="181"/>
      <c r="G48" s="164"/>
      <c r="H48" s="177"/>
      <c r="I48" s="164"/>
      <c r="J48" s="125"/>
      <c r="K48" s="125"/>
      <c r="L48" s="177"/>
      <c r="M48" s="164"/>
      <c r="N48" s="125"/>
      <c r="O48" s="177"/>
      <c r="P48" s="164"/>
      <c r="Q48" s="125"/>
      <c r="R48" s="125"/>
      <c r="S48" s="125"/>
      <c r="T48" s="12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7" t="s">
        <v>102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9"/>
      <c r="U54" s="2"/>
      <c r="V54" s="155" t="s">
        <v>120</v>
      </c>
      <c r="W54" s="156"/>
      <c r="X54" s="156"/>
      <c r="Y54" s="156"/>
      <c r="Z54" s="156"/>
      <c r="AA54" s="156"/>
      <c r="AB54" s="156"/>
      <c r="AC54" s="156"/>
      <c r="AD54" s="156"/>
      <c r="AE54" s="156"/>
      <c r="AF54" s="157"/>
      <c r="AG54" s="158"/>
      <c r="AH54" s="158"/>
      <c r="AI54" s="158"/>
      <c r="AJ54" s="15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0" t="s">
        <v>215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2"/>
      <c r="U55" s="2"/>
      <c r="V55" s="56">
        <f>LEN(A55)</f>
        <v>119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8">
    <mergeCell ref="C4:I4"/>
    <mergeCell ref="C2:I2"/>
    <mergeCell ref="C3:I3"/>
    <mergeCell ref="P3:AD3"/>
    <mergeCell ref="P5:AD5"/>
    <mergeCell ref="AE5:AS5"/>
    <mergeCell ref="C7:D7"/>
    <mergeCell ref="E7:F7"/>
    <mergeCell ref="C8:D8"/>
    <mergeCell ref="E8:F8"/>
    <mergeCell ref="G7:I8"/>
    <mergeCell ref="J7:L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9:L10"/>
    <mergeCell ref="M9:O10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47:T48"/>
    <mergeCell ref="P15:Q15"/>
    <mergeCell ref="E6:F6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A3:B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253" yWindow="617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女子</v>
      </c>
      <c r="I5" s="9">
        <f>入力!Y25</f>
        <v>12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435608802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髙橋</v>
      </c>
      <c r="D16" s="13" t="str">
        <f>IF(入力!E8="","",入力!E8)</f>
        <v>史郎</v>
      </c>
      <c r="E16" s="13" t="str">
        <f>IF(入力!C7="","",入力!C7)</f>
        <v>タカハシ</v>
      </c>
      <c r="F16" s="13" t="str">
        <f>IF(入力!E7="","",入力!E7)</f>
        <v>フミオ</v>
      </c>
      <c r="G16" s="13">
        <f>IF(入力!G7="","",入力!G7)</f>
        <v>518648176</v>
      </c>
      <c r="H16" s="13">
        <f>IF(入力!J7="","",入力!J7)</f>
        <v>282191</v>
      </c>
      <c r="I16" s="13" t="str">
        <f>IF(入力!M7="","",入力!M7)</f>
        <v/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習志野市東習志野8-21-8</v>
      </c>
      <c r="U16" s="13" t="str">
        <f>IF(入力!AL7="","",入力!AL7)</f>
        <v>070</v>
      </c>
      <c r="V16" s="13" t="str">
        <f>IF(入力!AK8="","",入力!AK8)</f>
        <v>5469</v>
      </c>
      <c r="W16" s="13" t="str">
        <f>IF(入力!AP8="","",入力!AP8)</f>
        <v>1462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大日方</v>
      </c>
      <c r="D17" s="13" t="str">
        <f>IF(入力!E10="","",入力!E10)</f>
        <v>智治</v>
      </c>
      <c r="E17" s="13" t="str">
        <f>IF(入力!C9="","",入力!C9)</f>
        <v>オオヒナタ</v>
      </c>
      <c r="F17" s="13" t="str">
        <f>IF(入力!E9="","",入力!E9)</f>
        <v>トモハル</v>
      </c>
      <c r="G17" s="13">
        <f>IF(入力!G9="","",入力!G9)</f>
        <v>518648176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0864</v>
      </c>
      <c r="T17" s="13" t="str">
        <f>IF(入力!P10="","",入力!P10)</f>
        <v>千葉県船橋市北本町2-5-28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若梅</v>
      </c>
      <c r="D20" s="13" t="str">
        <f>IF(入力!E12="","",入力!E12)</f>
        <v>裕樹</v>
      </c>
      <c r="E20" s="13" t="str">
        <f>IF(入力!C11="","",入力!C11)</f>
        <v>ワカウメ</v>
      </c>
      <c r="F20" s="13" t="str">
        <f>IF(入力!E11="","",入力!E11)</f>
        <v>ユウキ</v>
      </c>
      <c r="G20" s="13">
        <f>IF(入力!G11="","",入力!G11)</f>
        <v>500790789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32</v>
      </c>
      <c r="M20" s="13"/>
      <c r="N20" s="13"/>
      <c r="O20" s="13"/>
      <c r="P20" s="13"/>
      <c r="Q20" s="13"/>
      <c r="R20" s="13" t="str">
        <f>IF(入力!R11="","",入力!R11)</f>
        <v>262</v>
      </c>
      <c r="S20" s="13" t="str">
        <f>IF(入力!W11="","",入力!W11)</f>
        <v>0032</v>
      </c>
      <c r="T20" s="13" t="str">
        <f>IF(入力!P12="","",入力!P12)</f>
        <v>千葉市花見川区幕張町3-887-2-104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髙橋</v>
      </c>
      <c r="D22" s="13" t="str">
        <f>IF(入力!E16="","",入力!E16)</f>
        <v>史郎</v>
      </c>
      <c r="E22" s="13" t="str">
        <f>IF(入力!C15="","",入力!C15)</f>
        <v>タカハシ</v>
      </c>
      <c r="F22" s="13" t="str">
        <f>IF(入力!E15="","",入力!E15)</f>
        <v>フミオ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>
        <f>IF(入力!C21="","",入力!C21)</f>
        <v>70</v>
      </c>
      <c r="O22" s="13">
        <f>IF(入力!E21="","",入力!E21)</f>
        <v>5469</v>
      </c>
      <c r="P22" s="13">
        <f>IF(入力!G21="","",入力!G21)</f>
        <v>1462</v>
      </c>
      <c r="Q22" s="13"/>
      <c r="R22" s="13" t="str">
        <f>IF(入力!R15="","",入力!R15)</f>
        <v>275</v>
      </c>
      <c r="S22" s="13" t="str">
        <f>IF(入力!W15="","",入力!W15)</f>
        <v>0001</v>
      </c>
      <c r="T22" s="13" t="str">
        <f>IF(入力!P16="","",入力!P16)</f>
        <v>習志野市東習志野8-21-8</v>
      </c>
      <c r="U22" s="13" t="str">
        <f>IF(入力!AL15="","",入力!AL15)</f>
        <v>070</v>
      </c>
      <c r="V22" s="13" t="str">
        <f>IF(入力!AK16="","",入力!AK16)</f>
        <v>5469</v>
      </c>
      <c r="W22" s="13" t="str">
        <f>IF(入力!AP16="","",入力!AP16)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安齋</v>
      </c>
      <c r="D24" s="51" t="str">
        <f>VLOOKUP($B$51,$A$53:$F$352,4)</f>
        <v>心華</v>
      </c>
      <c r="E24" s="51" t="str">
        <f>VLOOKUP($B$51,$A$53:$F$352,5)</f>
        <v>アンザイ</v>
      </c>
      <c r="F24" s="51" t="str">
        <f>VLOOKUP($B$51,$A$53:$F$352,6)</f>
        <v>コノカ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安齋</v>
      </c>
      <c r="D53" s="13" t="str">
        <f>IF(入力!E26="","",入力!E26)</f>
        <v>心華</v>
      </c>
      <c r="E53" s="13" t="str">
        <f>IF(入力!C25="","",入力!C25)</f>
        <v>アンザイ</v>
      </c>
      <c r="F53" s="13" t="str">
        <f>IF(入力!E25="","",入力!E25)</f>
        <v>コノカ</v>
      </c>
      <c r="G53" s="13">
        <f>IF(入力!M25="","",入力!M25)</f>
        <v>519022128</v>
      </c>
      <c r="H53" s="13" t="str">
        <f>IF(入力!I25="","",入力!I25)</f>
        <v>実花小学校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山地</v>
      </c>
      <c r="D54" s="13" t="str">
        <f>IF(入力!E28="","",入力!E28)</f>
        <v>瑠美奈</v>
      </c>
      <c r="E54" s="13" t="str">
        <f>IF(入力!C27="","",入力!C27)</f>
        <v>ヤマジ</v>
      </c>
      <c r="F54" s="13" t="str">
        <f>IF(入力!E27="","",入力!E27)</f>
        <v>ルミナ</v>
      </c>
      <c r="G54" s="13">
        <f>IF(入力!M27="","",入力!M27)</f>
        <v>520819052</v>
      </c>
      <c r="H54" s="13" t="str">
        <f>IF(入力!I27="","",入力!I27)</f>
        <v>実花小学校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高知尾　</v>
      </c>
      <c r="D55" s="13" t="str">
        <f>IF(入力!E30="","",入力!E30)</f>
        <v>晴菜</v>
      </c>
      <c r="E55" s="13" t="str">
        <f>IF(入力!C29="","",入力!C29)</f>
        <v>タカチオ</v>
      </c>
      <c r="F55" s="13" t="str">
        <f>IF(入力!E29="","",入力!E29)</f>
        <v>ハナ</v>
      </c>
      <c r="G55" s="13">
        <f>IF(入力!M29="","",入力!M29)</f>
        <v>521910376</v>
      </c>
      <c r="H55" s="13" t="str">
        <f>IF(入力!I29="","",入力!I29)</f>
        <v>東習志野小学校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池上</v>
      </c>
      <c r="D56" s="13" t="str">
        <f>IF(入力!E32="","",入力!E32)</f>
        <v>さら</v>
      </c>
      <c r="E56" s="13" t="str">
        <f>IF(入力!C31="","",入力!C31)</f>
        <v>イケガミ</v>
      </c>
      <c r="F56" s="13" t="str">
        <f>IF(入力!E31="","",入力!E31)</f>
        <v>サラ</v>
      </c>
      <c r="G56" s="13">
        <f>IF(入力!M31="","",入力!M31)</f>
        <v>523056560</v>
      </c>
      <c r="H56" s="13" t="str">
        <f>IF(入力!I31="","",入力!I31)</f>
        <v>藤崎小学校</v>
      </c>
      <c r="I56" s="13">
        <f>IF(入力!G31="","",入力!G31)</f>
        <v>6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青塚</v>
      </c>
      <c r="D57" s="13" t="str">
        <f>IF(入力!E34="","",入力!E34)</f>
        <v>芽依</v>
      </c>
      <c r="E57" s="13" t="str">
        <f>IF(入力!C33="","",入力!C33)</f>
        <v>アオヅカ</v>
      </c>
      <c r="F57" s="13" t="str">
        <f>IF(入力!E33="","",入力!E33)</f>
        <v>メイ</v>
      </c>
      <c r="G57" s="13">
        <f>IF(入力!M33="","",入力!M33)</f>
        <v>521910383</v>
      </c>
      <c r="H57" s="13" t="str">
        <f>IF(入力!I33="","",入力!I33)</f>
        <v>実花小学校</v>
      </c>
      <c r="I57" s="13">
        <f>IF(入力!G33="","",入力!G33)</f>
        <v>5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杉浦</v>
      </c>
      <c r="D58" s="13" t="str">
        <f>IF(入力!E36="","",入力!E36)</f>
        <v>里咲</v>
      </c>
      <c r="E58" s="13" t="str">
        <f>IF(入力!C35="","",入力!C35)</f>
        <v>スギウラ</v>
      </c>
      <c r="F58" s="13" t="str">
        <f>IF(入力!E35="","",入力!E35)</f>
        <v>リサ</v>
      </c>
      <c r="G58" s="13">
        <f>IF(入力!M35="","",入力!M35)</f>
        <v>522877821</v>
      </c>
      <c r="H58" s="13" t="str">
        <f>IF(入力!I35="","",入力!I35)</f>
        <v>三山小学校</v>
      </c>
      <c r="I58" s="13">
        <f>IF(入力!G35="","",入力!G35)</f>
        <v>5</v>
      </c>
      <c r="J58" s="13">
        <f>IF(入力!P35="","",入力!P35)</f>
        <v>134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齋藤</v>
      </c>
      <c r="D59" s="13" t="str">
        <f>IF(入力!E38="","",入力!E38)</f>
        <v>友莉紗</v>
      </c>
      <c r="E59" s="13" t="str">
        <f>IF(入力!C37="","",入力!C37)</f>
        <v>サイトウ</v>
      </c>
      <c r="F59" s="13" t="str">
        <f>IF(入力!E37="","",入力!E37)</f>
        <v>ユリサ</v>
      </c>
      <c r="G59" s="13">
        <f>IF(入力!M37="","",入力!M37)</f>
        <v>521910369</v>
      </c>
      <c r="H59" s="13" t="str">
        <f>IF(入力!I37="","",入力!I37)</f>
        <v>三山小学校</v>
      </c>
      <c r="I59" s="13">
        <f>IF(入力!G37="","",入力!G37)</f>
        <v>4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山﨑</v>
      </c>
      <c r="D60" s="13" t="str">
        <f>IF(入力!E40="","",入力!E40)</f>
        <v>彩世</v>
      </c>
      <c r="E60" s="13" t="str">
        <f>IF(入力!C39="","",入力!C39)</f>
        <v>ヤマザキ</v>
      </c>
      <c r="F60" s="13" t="str">
        <f>IF(入力!E39="","",入力!E39)</f>
        <v>イヨ</v>
      </c>
      <c r="G60" s="13">
        <f>IF(入力!M39="","",入力!M39)</f>
        <v>522877845</v>
      </c>
      <c r="H60" s="13" t="str">
        <f>IF(入力!I39="","",入力!I39)</f>
        <v>東習志野小学校</v>
      </c>
      <c r="I60" s="13">
        <f>IF(入力!G39="","",入力!G39)</f>
        <v>4</v>
      </c>
      <c r="J60" s="13">
        <f>IF(入力!P39="","",入力!P39)</f>
        <v>133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小林</v>
      </c>
      <c r="D61" s="13" t="str">
        <f>IF(入力!E42="","",入力!E42)</f>
        <v>日萌</v>
      </c>
      <c r="E61" s="13" t="str">
        <f>IF(入力!C41="","",入力!C41)</f>
        <v>コバヤシ</v>
      </c>
      <c r="F61" s="13" t="str">
        <f>IF(入力!E41="","",入力!E41)</f>
        <v>カホ</v>
      </c>
      <c r="G61" s="13">
        <f>IF(入力!M41="","",入力!M41)</f>
        <v>522877838</v>
      </c>
      <c r="H61" s="13" t="str">
        <f>IF(入力!I41="","",入力!I41)</f>
        <v>薬円台南小</v>
      </c>
      <c r="I61" s="13">
        <f>IF(入力!G41="","",入力!G41)</f>
        <v>4</v>
      </c>
      <c r="J61" s="13">
        <f>IF(入力!P41="","",入力!P41)</f>
        <v>129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小川</v>
      </c>
      <c r="D62" s="13" t="str">
        <f>IF(入力!E44="","",入力!E44)</f>
        <v>杏奈</v>
      </c>
      <c r="E62" s="13" t="str">
        <f>IF(入力!C43="","",入力!C43)</f>
        <v>オガワ</v>
      </c>
      <c r="F62" s="13" t="str">
        <f>IF(入力!E43="","",入力!E43)</f>
        <v>アンナ</v>
      </c>
      <c r="G62" s="13">
        <f>IF(入力!M43="","",入力!M43)</f>
        <v>523056584</v>
      </c>
      <c r="H62" s="13" t="str">
        <f>IF(入力!I43="","",入力!I43)</f>
        <v>鷺沼小</v>
      </c>
      <c r="I62" s="13">
        <f>IF(入力!G43="","",入力!G43)</f>
        <v>4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福永</v>
      </c>
      <c r="D63" s="13" t="str">
        <f>IF(入力!E46="","",入力!E46)</f>
        <v>瑚花</v>
      </c>
      <c r="E63" s="13" t="str">
        <f>IF(入力!C45="","",入力!C45)</f>
        <v>フクナガ</v>
      </c>
      <c r="F63" s="13" t="str">
        <f>IF(入力!E45="","",入力!E45)</f>
        <v>コハル</v>
      </c>
      <c r="G63" s="13">
        <f>IF(入力!M45="","",入力!M45)</f>
        <v>522877876</v>
      </c>
      <c r="H63" s="13" t="str">
        <f>IF(入力!I45="","",入力!I45)</f>
        <v>実花小学校</v>
      </c>
      <c r="I63" s="13">
        <f>IF(入力!G45="","",入力!G45)</f>
        <v>3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小林</v>
      </c>
      <c r="D64" s="13" t="str">
        <f>IF(入力!E48="","",入力!E48)</f>
        <v>日和</v>
      </c>
      <c r="E64" s="13" t="str">
        <f>IF(入力!C47="","",入力!C47)</f>
        <v>コバヤシ</v>
      </c>
      <c r="F64" s="13" t="str">
        <f>IF(入力!E47="","",入力!E47)</f>
        <v>カノ</v>
      </c>
      <c r="G64" s="13">
        <f>IF(入力!M47="","",入力!M47)</f>
        <v>522877869</v>
      </c>
      <c r="H64" s="13" t="str">
        <f>IF(入力!I47="","",入力!I47)</f>
        <v>薬円台南小</v>
      </c>
      <c r="I64" s="13">
        <f>IF(入力!G47="","",入力!G47)</f>
        <v>3</v>
      </c>
      <c r="J64" s="13">
        <f>IF(入力!P47="","",入力!P47)</f>
        <v>128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2023-05-22T14:33:57Z</dcterms:modified>
</cp:coreProperties>
</file>