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ボール\実花\R5\大会登録\ジュニア\関東\県\"/>
    </mc:Choice>
  </mc:AlternateContent>
  <xr:revisionPtr revIDLastSave="0" documentId="13_ncr:1_{1AEDB6E9-2554-4EF8-9730-EFC06B0D4845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<sst xmlns="http://schemas.openxmlformats.org/spreadsheetml/2006/main" count="286" uniqueCount="221">
  <si>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</si>
  <si>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</si>
  <si>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</si>
  <si>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</si>
  <si>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</si>
  <si>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</si>
  <si>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</si>
  <si>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</si>
  <si>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</si>
  <si>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</si>
  <si>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</si>
  <si>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</si>
  <si>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</si>
  <si>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</si>
  <si>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</si>
  <si>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</si>
  <si>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</si>
  <si>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</si>
  <si>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</si>
  <si>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</si>
  <si>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</si>
  <si>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</si>
  <si>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</si>
  <si>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</si>
  <si>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</si>
  <si>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</si>
  <si>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</si>
  <si>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</si>
  <si>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</si>
  <si>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</si>
  <si>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</si>
  <si>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</si>
  <si>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</si>
  <si>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</si>
  <si>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</si>
  <si>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</si>
  <si>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</si>
  <si>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</si>
  <si>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</si>
  <si>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</si>
  <si>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</si>
  <si>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</si>
  <si>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</si>
  <si>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</si>
  <si>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</si>
  <si>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</si>
  <si>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</si>
  <si>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</si>
  <si>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</si>
  <si>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</si>
  <si>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</si>
  <si>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</si>
  <si>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</si>
  <si>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</si>
  <si>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</si>
  <si>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</si>
  <si>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</si>
  <si>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</si>
  <si>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</si>
  <si>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</si>
  <si>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</si>
  <si>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</si>
  <si>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</si>
  <si>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</si>
  <si>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</si>
  <si>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</si>
  <si>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</si>
  <si>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</si>
  <si>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</si>
  <si>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</si>
  <si>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</si>
  <si>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</si>
  <si>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</si>
  <si>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</si>
  <si>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</si>
  <si>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</si>
  <si>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</si>
  <si>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</si>
  <si>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</si>
  <si>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</si>
  <si>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</si>
  <si>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</si>
  <si>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</si>
  <si>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</si>
  <si>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</si>
  <si>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</si>
  <si>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</si>
  <si>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</si>
  <si>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</si>
  <si>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</si>
  <si>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</si>
  <si>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</si>
  <si>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</si>
  <si>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</si>
  <si>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</si>
  <si>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</si>
  <si>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</si>
  <si>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</si>
  <si>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</si>
  <si>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</si>
  <si>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</si>
  <si>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</si>
  <si>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</si>
  <si>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</si>
  <si>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</si>
  <si>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</si>
  <si>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</si>
  <si>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</si>
  <si>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</si>
  <si>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</si>
  <si>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</si>
  <si>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</si>
  <si>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</si>
  <si>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</si>
  <si>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</si>
  <si>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</si>
  <si>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</si>
  <si>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</si>
  <si>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</si>
  <si>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</si>
  <si>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</si>
  <si>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</si>
  <si>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</si>
  <si>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</si>
  <si>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</si>
  <si>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</si>
  <si>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</si>
  <si>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</si>
  <si>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</si>
  <si>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</si>
  <si>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</si>
  <si>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</si>
  <si>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ミハナバレーボールクラブ</t>
  </si>
  <si>
    <t>実花バレーボールクラブ</t>
    <rPh sb="0" eb="1">
      <t>ミ</t>
    </rPh>
    <rPh sb="1" eb="2">
      <t>ハナ</t>
    </rPh>
    <phoneticPr fontId="2"/>
  </si>
  <si>
    <t>習志野市</t>
    <rPh sb="0" eb="4">
      <t>ナラシノシ</t>
    </rPh>
    <phoneticPr fontId="2"/>
  </si>
  <si>
    <t>京成</t>
    <rPh sb="0" eb="2">
      <t>ケイセイ</t>
    </rPh>
    <phoneticPr fontId="2"/>
  </si>
  <si>
    <t>実籾</t>
    <rPh sb="0" eb="1">
      <t>ミ</t>
    </rPh>
    <rPh sb="1" eb="2">
      <t>モミ</t>
    </rPh>
    <phoneticPr fontId="2"/>
  </si>
  <si>
    <t>タカハシ</t>
  </si>
  <si>
    <t>髙橋</t>
  </si>
  <si>
    <t>フミオ</t>
  </si>
  <si>
    <t>史郎</t>
    <rPh sb="0" eb="2">
      <t>シロウ</t>
    </rPh>
    <phoneticPr fontId="2"/>
  </si>
  <si>
    <t>275</t>
    <phoneticPr fontId="2"/>
  </si>
  <si>
    <t>習志野市東習志野8-21-8</t>
    <phoneticPr fontId="2"/>
  </si>
  <si>
    <t>0001</t>
    <phoneticPr fontId="2"/>
  </si>
  <si>
    <t>070</t>
    <phoneticPr fontId="2"/>
  </si>
  <si>
    <t>5469</t>
    <phoneticPr fontId="2"/>
  </si>
  <si>
    <t>1462</t>
    <phoneticPr fontId="2"/>
  </si>
  <si>
    <t>オオヒナタ</t>
    <phoneticPr fontId="2"/>
  </si>
  <si>
    <t>トモハル</t>
    <phoneticPr fontId="2"/>
  </si>
  <si>
    <t>大日方</t>
    <rPh sb="0" eb="3">
      <t>オオヒナタ</t>
    </rPh>
    <phoneticPr fontId="1"/>
  </si>
  <si>
    <t>智治</t>
    <rPh sb="0" eb="2">
      <t>トモハル</t>
    </rPh>
    <phoneticPr fontId="2"/>
  </si>
  <si>
    <t>千葉県船橋市北本町2-5-28</t>
    <phoneticPr fontId="2"/>
  </si>
  <si>
    <t>273</t>
    <phoneticPr fontId="2"/>
  </si>
  <si>
    <t>0864</t>
    <phoneticPr fontId="2"/>
  </si>
  <si>
    <t>ワカウメ</t>
    <phoneticPr fontId="2"/>
  </si>
  <si>
    <t>ユウキ</t>
    <phoneticPr fontId="2"/>
  </si>
  <si>
    <t>若梅</t>
    <rPh sb="0" eb="2">
      <t>ワカウメ</t>
    </rPh>
    <phoneticPr fontId="2"/>
  </si>
  <si>
    <t>裕樹</t>
    <rPh sb="0" eb="2">
      <t>ユウキ</t>
    </rPh>
    <phoneticPr fontId="2"/>
  </si>
  <si>
    <t>千葉市花見川区幕張町3-887-2-104</t>
    <phoneticPr fontId="2"/>
  </si>
  <si>
    <t>262</t>
    <phoneticPr fontId="2"/>
  </si>
  <si>
    <t>0032</t>
    <phoneticPr fontId="2"/>
  </si>
  <si>
    <t>習志野市東習志野8-21-8</t>
    <rPh sb="0" eb="4">
      <t>ナラシノシ</t>
    </rPh>
    <rPh sb="4" eb="8">
      <t>ヒガシナラシノ</t>
    </rPh>
    <phoneticPr fontId="2"/>
  </si>
  <si>
    <t>アンザイ</t>
    <phoneticPr fontId="2"/>
  </si>
  <si>
    <t>コノカ</t>
    <phoneticPr fontId="2"/>
  </si>
  <si>
    <t>安齋</t>
    <phoneticPr fontId="2"/>
  </si>
  <si>
    <t>心華</t>
    <phoneticPr fontId="2"/>
  </si>
  <si>
    <t>ヤマジ</t>
    <phoneticPr fontId="2"/>
  </si>
  <si>
    <t>ルミナ</t>
    <phoneticPr fontId="2"/>
  </si>
  <si>
    <t>山地</t>
    <phoneticPr fontId="2"/>
  </si>
  <si>
    <t>瑠美奈</t>
    <phoneticPr fontId="2"/>
  </si>
  <si>
    <t>タカチオ</t>
    <phoneticPr fontId="2"/>
  </si>
  <si>
    <t>ハナ</t>
    <phoneticPr fontId="2"/>
  </si>
  <si>
    <t>高知尾　</t>
    <phoneticPr fontId="2"/>
  </si>
  <si>
    <t>アオヅカ</t>
    <phoneticPr fontId="2"/>
  </si>
  <si>
    <t>メイ</t>
    <phoneticPr fontId="2"/>
  </si>
  <si>
    <t>青塚</t>
    <phoneticPr fontId="2"/>
  </si>
  <si>
    <t>芽依</t>
    <phoneticPr fontId="2"/>
  </si>
  <si>
    <t>サイトウ</t>
    <phoneticPr fontId="2"/>
  </si>
  <si>
    <t>ユリサ</t>
    <phoneticPr fontId="2"/>
  </si>
  <si>
    <t>齋藤</t>
    <phoneticPr fontId="2"/>
  </si>
  <si>
    <t>友莉紗</t>
    <phoneticPr fontId="2"/>
  </si>
  <si>
    <t>三山小学校</t>
    <phoneticPr fontId="2"/>
  </si>
  <si>
    <t>実花小学校</t>
    <rPh sb="0" eb="5">
      <t>ミハナショウガッコウ</t>
    </rPh>
    <phoneticPr fontId="2"/>
  </si>
  <si>
    <t>東習志野小学校</t>
    <phoneticPr fontId="2"/>
  </si>
  <si>
    <t>晴菜</t>
    <phoneticPr fontId="2"/>
  </si>
  <si>
    <t>池上</t>
    <phoneticPr fontId="2"/>
  </si>
  <si>
    <t>さら</t>
    <phoneticPr fontId="2"/>
  </si>
  <si>
    <t>イケガミ</t>
    <phoneticPr fontId="2"/>
  </si>
  <si>
    <t>サラ</t>
    <phoneticPr fontId="2"/>
  </si>
  <si>
    <t>藤崎小学校</t>
    <rPh sb="0" eb="5">
      <t>フジサキショウガッコウ</t>
    </rPh>
    <phoneticPr fontId="2"/>
  </si>
  <si>
    <t>杉浦</t>
    <phoneticPr fontId="2"/>
  </si>
  <si>
    <t>里咲</t>
    <phoneticPr fontId="2"/>
  </si>
  <si>
    <t>スギウラ</t>
    <phoneticPr fontId="2"/>
  </si>
  <si>
    <t>リサ</t>
    <phoneticPr fontId="2"/>
  </si>
  <si>
    <t>山﨑</t>
    <phoneticPr fontId="2"/>
  </si>
  <si>
    <t>彩世</t>
    <phoneticPr fontId="2"/>
  </si>
  <si>
    <t>ヤマザキ</t>
    <phoneticPr fontId="2"/>
  </si>
  <si>
    <t>イヨ</t>
    <phoneticPr fontId="2"/>
  </si>
  <si>
    <t>小林</t>
    <phoneticPr fontId="2"/>
  </si>
  <si>
    <t>日萌</t>
    <phoneticPr fontId="2"/>
  </si>
  <si>
    <t>コバヤシ</t>
    <phoneticPr fontId="2"/>
  </si>
  <si>
    <t>カホ</t>
    <phoneticPr fontId="2"/>
  </si>
  <si>
    <t>薬円台南小</t>
    <rPh sb="0" eb="3">
      <t>ヤクエンダイ</t>
    </rPh>
    <rPh sb="3" eb="4">
      <t>ミナミ</t>
    </rPh>
    <rPh sb="4" eb="5">
      <t>ショウ</t>
    </rPh>
    <phoneticPr fontId="2"/>
  </si>
  <si>
    <t>小川</t>
    <phoneticPr fontId="2"/>
  </si>
  <si>
    <t>杏奈</t>
    <phoneticPr fontId="2"/>
  </si>
  <si>
    <t>福永</t>
    <phoneticPr fontId="2"/>
  </si>
  <si>
    <t>瑚花</t>
    <phoneticPr fontId="2"/>
  </si>
  <si>
    <t>日和</t>
    <phoneticPr fontId="2"/>
  </si>
  <si>
    <t>カノ</t>
    <phoneticPr fontId="2"/>
  </si>
  <si>
    <t>コハル</t>
    <phoneticPr fontId="2"/>
  </si>
  <si>
    <t>フクナガ</t>
    <phoneticPr fontId="2"/>
  </si>
  <si>
    <t>オガワ</t>
    <phoneticPr fontId="2"/>
  </si>
  <si>
    <t>アンナ</t>
    <phoneticPr fontId="2"/>
  </si>
  <si>
    <t>鷺沼小</t>
    <rPh sb="0" eb="2">
      <t>サギヌマ</t>
    </rPh>
    <rPh sb="2" eb="3">
      <t>ショウ</t>
    </rPh>
    <phoneticPr fontId="2"/>
  </si>
  <si>
    <t>①</t>
    <phoneticPr fontId="2"/>
  </si>
  <si>
    <t>090</t>
    <phoneticPr fontId="2"/>
  </si>
  <si>
    <t>4622</t>
    <phoneticPr fontId="2"/>
  </si>
  <si>
    <t>4075</t>
    <phoneticPr fontId="2"/>
  </si>
  <si>
    <t>5822</t>
    <phoneticPr fontId="2"/>
  </si>
  <si>
    <t>5544</t>
    <phoneticPr fontId="2"/>
  </si>
  <si>
    <t>チームコンセプトは「一緒に」「感謝」「チームワーク」。
目標はベスト８！選手たちと一緒に考え、目標を定めました。
調子に乗る時もありますが、雰囲気の良さはどのチームにも負けません。
大会に参加できること感謝し、チーム一丸で挑みます！！</t>
    <rPh sb="36" eb="38">
      <t>センシュ</t>
    </rPh>
    <rPh sb="41" eb="43">
      <t>イッショ</t>
    </rPh>
    <rPh sb="44" eb="45">
      <t>カンガ</t>
    </rPh>
    <rPh sb="47" eb="49">
      <t>モクヒョウ</t>
    </rPh>
    <rPh sb="50" eb="51">
      <t>サダ</t>
    </rPh>
    <rPh sb="57" eb="59">
      <t>チョウシ</t>
    </rPh>
    <rPh sb="60" eb="61">
      <t>ノ</t>
    </rPh>
    <rPh sb="62" eb="63">
      <t>トキ</t>
    </rPh>
    <rPh sb="70" eb="73">
      <t>フンイキ</t>
    </rPh>
    <rPh sb="74" eb="75">
      <t>ヨ</t>
    </rPh>
    <rPh sb="84" eb="85">
      <t>マ</t>
    </rPh>
    <rPh sb="91" eb="93">
      <t>タイカイ</t>
    </rPh>
    <rPh sb="94" eb="96">
      <t>サンカ</t>
    </rPh>
    <rPh sb="101" eb="103">
      <t>カンシャ</t>
    </rPh>
    <rPh sb="108" eb="110">
      <t>イチガン</t>
    </rPh>
    <rPh sb="111" eb="112">
      <t>イド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</si>
</sst>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8"/>
      <color rgb="FF000000"/>
      <name val="游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0" borderId="37" xfId="0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0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3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8" zoomScaleNormal="100" workbookViewId="0">
      <selection activeCell="AD50" sqref="AD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2" t="s">
        <v>115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5" customHeight="1">
      <c r="A2" s="204" t="s">
        <v>121</v>
      </c>
      <c r="B2" s="205"/>
      <c r="C2" s="57" t="s">
        <v>132</v>
      </c>
      <c r="D2" s="58"/>
      <c r="E2" s="58"/>
      <c r="F2" s="58"/>
      <c r="G2" s="58"/>
      <c r="H2" s="58"/>
      <c r="I2" s="59"/>
      <c r="J2" s="87" t="s">
        <v>119</v>
      </c>
      <c r="K2" s="88"/>
      <c r="L2" s="88"/>
      <c r="M2" s="88"/>
      <c r="N2" s="88"/>
      <c r="O2" s="89"/>
      <c r="P2" s="87" t="s">
        <v>97</v>
      </c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203" t="s">
        <v>101</v>
      </c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87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06" t="s">
        <v>122</v>
      </c>
      <c r="B3" s="207"/>
      <c r="C3" s="60" t="s">
        <v>133</v>
      </c>
      <c r="D3" s="61"/>
      <c r="E3" s="61"/>
      <c r="F3" s="61"/>
      <c r="G3" s="61"/>
      <c r="H3" s="61"/>
      <c r="I3" s="62"/>
      <c r="J3" s="84" t="s">
        <v>91</v>
      </c>
      <c r="K3" s="85"/>
      <c r="L3" s="85"/>
      <c r="M3" s="85"/>
      <c r="N3" s="85"/>
      <c r="O3" s="86"/>
      <c r="P3" s="63" t="s">
        <v>134</v>
      </c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179" t="s">
        <v>110</v>
      </c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8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100" t="s">
        <v>123</v>
      </c>
      <c r="B4" s="101"/>
      <c r="C4" s="54">
        <v>435608802</v>
      </c>
      <c r="D4" s="55"/>
      <c r="E4" s="55"/>
      <c r="F4" s="55"/>
      <c r="G4" s="55"/>
      <c r="H4" s="55"/>
      <c r="I4" s="56"/>
      <c r="J4" s="109" t="s">
        <v>117</v>
      </c>
      <c r="K4" s="110"/>
      <c r="L4" s="110"/>
      <c r="M4" s="110"/>
      <c r="N4" s="110"/>
      <c r="O4" s="111"/>
      <c r="P4" s="194" t="s">
        <v>94</v>
      </c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2" t="s">
        <v>116</v>
      </c>
      <c r="B5" s="103"/>
      <c r="C5" s="93"/>
      <c r="D5" s="94"/>
      <c r="E5" s="94"/>
      <c r="F5" s="94"/>
      <c r="G5" s="94"/>
      <c r="H5" s="94"/>
      <c r="I5" s="95"/>
      <c r="J5" s="53">
        <v>21025</v>
      </c>
      <c r="K5" s="53"/>
      <c r="L5" s="53"/>
      <c r="M5" s="53"/>
      <c r="N5" s="53"/>
      <c r="O5" s="53"/>
      <c r="P5" s="65" t="s">
        <v>135</v>
      </c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5" t="s">
        <v>136</v>
      </c>
      <c r="AF5" s="66"/>
      <c r="AG5" s="66"/>
      <c r="AH5" s="66"/>
      <c r="AI5" s="66"/>
      <c r="AJ5" s="66"/>
      <c r="AK5" s="67"/>
      <c r="AL5" s="67"/>
      <c r="AM5" s="67"/>
      <c r="AN5" s="67"/>
      <c r="AO5" s="67"/>
      <c r="AP5" s="67"/>
      <c r="AQ5" s="67"/>
      <c r="AR5" s="67"/>
      <c r="AS5" s="68"/>
      <c r="AT5" s="33"/>
      <c r="AV5" s="22" t="s">
        <v>93</v>
      </c>
      <c r="AW5" t="s">
        <v>118</v>
      </c>
    </row>
    <row r="6" spans="1:51" ht="22.5" customHeight="1">
      <c r="A6" s="96" t="s">
        <v>80</v>
      </c>
      <c r="B6" s="97"/>
      <c r="C6" s="213" t="s">
        <v>107</v>
      </c>
      <c r="D6" s="214"/>
      <c r="E6" s="197" t="s">
        <v>108</v>
      </c>
      <c r="F6" s="198"/>
      <c r="G6" s="92" t="s">
        <v>81</v>
      </c>
      <c r="H6" s="92"/>
      <c r="I6" s="92"/>
      <c r="J6" s="92" t="s">
        <v>2</v>
      </c>
      <c r="K6" s="92"/>
      <c r="L6" s="92"/>
      <c r="M6" s="92" t="s">
        <v>3</v>
      </c>
      <c r="N6" s="92"/>
      <c r="O6" s="92"/>
      <c r="P6" s="195" t="s">
        <v>95</v>
      </c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2" t="s">
        <v>96</v>
      </c>
      <c r="AL6" s="202"/>
      <c r="AM6" s="202"/>
      <c r="AN6" s="202"/>
      <c r="AO6" s="202"/>
      <c r="AP6" s="202"/>
      <c r="AQ6" s="202"/>
      <c r="AR6" s="202"/>
      <c r="AS6" s="202"/>
      <c r="AT6" s="34" t="s">
        <v>124</v>
      </c>
    </row>
    <row r="7" spans="1:51" ht="13.5" customHeight="1">
      <c r="A7" s="96"/>
      <c r="B7" s="97"/>
      <c r="C7" s="69" t="s">
        <v>137</v>
      </c>
      <c r="D7" s="70"/>
      <c r="E7" s="71" t="s">
        <v>139</v>
      </c>
      <c r="F7" s="72"/>
      <c r="G7" s="77">
        <v>518648176</v>
      </c>
      <c r="H7" s="77"/>
      <c r="I7" s="77"/>
      <c r="J7" s="77">
        <v>282191</v>
      </c>
      <c r="K7" s="77"/>
      <c r="L7" s="77"/>
      <c r="M7" s="77"/>
      <c r="N7" s="77"/>
      <c r="O7" s="77"/>
      <c r="P7" s="90" t="s">
        <v>7</v>
      </c>
      <c r="Q7" s="91"/>
      <c r="R7" s="106" t="s">
        <v>141</v>
      </c>
      <c r="S7" s="107"/>
      <c r="T7" s="107"/>
      <c r="U7" s="107"/>
      <c r="V7" s="27" t="s">
        <v>8</v>
      </c>
      <c r="W7" s="104" t="s">
        <v>143</v>
      </c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35" t="s">
        <v>9</v>
      </c>
      <c r="AL7" s="142" t="s">
        <v>144</v>
      </c>
      <c r="AM7" s="143"/>
      <c r="AN7" s="143"/>
      <c r="AO7" s="143"/>
      <c r="AP7" s="143"/>
      <c r="AQ7" s="143"/>
      <c r="AR7" s="143"/>
      <c r="AS7" s="36" t="s">
        <v>10</v>
      </c>
      <c r="AT7" s="240">
        <v>44</v>
      </c>
    </row>
    <row r="8" spans="1:51" ht="18" customHeight="1">
      <c r="A8" s="96"/>
      <c r="B8" s="97"/>
      <c r="C8" s="73" t="s">
        <v>138</v>
      </c>
      <c r="D8" s="74"/>
      <c r="E8" s="75" t="s">
        <v>140</v>
      </c>
      <c r="F8" s="76"/>
      <c r="G8" s="77"/>
      <c r="H8" s="77"/>
      <c r="I8" s="77"/>
      <c r="J8" s="77"/>
      <c r="K8" s="77"/>
      <c r="L8" s="77"/>
      <c r="M8" s="77"/>
      <c r="N8" s="77"/>
      <c r="O8" s="77"/>
      <c r="P8" s="144" t="s">
        <v>142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 t="s">
        <v>145</v>
      </c>
      <c r="AL8" s="147"/>
      <c r="AM8" s="147"/>
      <c r="AN8" s="147"/>
      <c r="AO8" s="37" t="s">
        <v>11</v>
      </c>
      <c r="AP8" s="148" t="s">
        <v>146</v>
      </c>
      <c r="AQ8" s="147"/>
      <c r="AR8" s="147"/>
      <c r="AS8" s="149"/>
      <c r="AT8" s="240"/>
    </row>
    <row r="9" spans="1:51" ht="14.45" customHeight="1">
      <c r="A9" s="96" t="s">
        <v>82</v>
      </c>
      <c r="B9" s="97"/>
      <c r="C9" s="141" t="s">
        <v>147</v>
      </c>
      <c r="D9" s="70"/>
      <c r="E9" s="70" t="s">
        <v>148</v>
      </c>
      <c r="F9" s="72"/>
      <c r="G9" s="77">
        <v>518648176</v>
      </c>
      <c r="H9" s="77"/>
      <c r="I9" s="77"/>
      <c r="J9" s="77"/>
      <c r="K9" s="77"/>
      <c r="L9" s="77"/>
      <c r="M9" s="77"/>
      <c r="N9" s="77"/>
      <c r="O9" s="77"/>
      <c r="P9" s="90" t="s">
        <v>7</v>
      </c>
      <c r="Q9" s="91"/>
      <c r="R9" s="106" t="s">
        <v>152</v>
      </c>
      <c r="S9" s="107"/>
      <c r="T9" s="107"/>
      <c r="U9" s="107"/>
      <c r="V9" s="27" t="s">
        <v>8</v>
      </c>
      <c r="W9" s="104" t="s">
        <v>153</v>
      </c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8"/>
      <c r="AK9" s="35" t="s">
        <v>125</v>
      </c>
      <c r="AL9" s="143" t="s">
        <v>215</v>
      </c>
      <c r="AM9" s="143"/>
      <c r="AN9" s="143"/>
      <c r="AO9" s="143"/>
      <c r="AP9" s="143"/>
      <c r="AQ9" s="143"/>
      <c r="AR9" s="143"/>
      <c r="AS9" s="36" t="s">
        <v>126</v>
      </c>
      <c r="AT9" s="241">
        <v>45</v>
      </c>
    </row>
    <row r="10" spans="1:51" ht="18" customHeight="1">
      <c r="A10" s="96"/>
      <c r="B10" s="97"/>
      <c r="C10" s="136" t="s">
        <v>149</v>
      </c>
      <c r="D10" s="74"/>
      <c r="E10" s="74" t="s">
        <v>150</v>
      </c>
      <c r="F10" s="76"/>
      <c r="G10" s="77"/>
      <c r="H10" s="77"/>
      <c r="I10" s="77"/>
      <c r="J10" s="77"/>
      <c r="K10" s="77"/>
      <c r="L10" s="77"/>
      <c r="M10" s="77"/>
      <c r="N10" s="77"/>
      <c r="O10" s="77"/>
      <c r="P10" s="144" t="s">
        <v>151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99"/>
      <c r="AK10" s="200" t="s">
        <v>216</v>
      </c>
      <c r="AL10" s="147"/>
      <c r="AM10" s="147"/>
      <c r="AN10" s="147"/>
      <c r="AO10" s="37" t="s">
        <v>127</v>
      </c>
      <c r="AP10" s="147" t="s">
        <v>217</v>
      </c>
      <c r="AQ10" s="147"/>
      <c r="AR10" s="147"/>
      <c r="AS10" s="149"/>
      <c r="AT10" s="241"/>
    </row>
    <row r="11" spans="1:51" ht="14.45" customHeight="1">
      <c r="A11" s="96" t="s">
        <v>83</v>
      </c>
      <c r="B11" s="97"/>
      <c r="C11" s="141" t="s">
        <v>154</v>
      </c>
      <c r="D11" s="70"/>
      <c r="E11" s="70" t="s">
        <v>155</v>
      </c>
      <c r="F11" s="72"/>
      <c r="G11" s="77">
        <v>500790789</v>
      </c>
      <c r="H11" s="77"/>
      <c r="I11" s="77"/>
      <c r="J11" s="77"/>
      <c r="K11" s="77"/>
      <c r="L11" s="77"/>
      <c r="M11" s="77"/>
      <c r="N11" s="77"/>
      <c r="O11" s="77"/>
      <c r="P11" s="90" t="s">
        <v>7</v>
      </c>
      <c r="Q11" s="91"/>
      <c r="R11" s="106" t="s">
        <v>159</v>
      </c>
      <c r="S11" s="107"/>
      <c r="T11" s="107"/>
      <c r="U11" s="107"/>
      <c r="V11" s="27" t="s">
        <v>8</v>
      </c>
      <c r="W11" s="104" t="s">
        <v>160</v>
      </c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8"/>
      <c r="AK11" s="35" t="s">
        <v>125</v>
      </c>
      <c r="AL11" s="142" t="s">
        <v>215</v>
      </c>
      <c r="AM11" s="143"/>
      <c r="AN11" s="143"/>
      <c r="AO11" s="143"/>
      <c r="AP11" s="143"/>
      <c r="AQ11" s="143"/>
      <c r="AR11" s="143"/>
      <c r="AS11" s="36" t="s">
        <v>126</v>
      </c>
      <c r="AT11" s="241">
        <v>32</v>
      </c>
    </row>
    <row r="12" spans="1:51" ht="18" customHeight="1">
      <c r="A12" s="96"/>
      <c r="B12" s="97"/>
      <c r="C12" s="136" t="s">
        <v>156</v>
      </c>
      <c r="D12" s="74"/>
      <c r="E12" s="74" t="s">
        <v>157</v>
      </c>
      <c r="F12" s="76"/>
      <c r="G12" s="77"/>
      <c r="H12" s="77"/>
      <c r="I12" s="77"/>
      <c r="J12" s="77"/>
      <c r="K12" s="77"/>
      <c r="L12" s="77"/>
      <c r="M12" s="77"/>
      <c r="N12" s="77"/>
      <c r="O12" s="77"/>
      <c r="P12" s="144" t="s">
        <v>158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99"/>
      <c r="AK12" s="146" t="s">
        <v>219</v>
      </c>
      <c r="AL12" s="147"/>
      <c r="AM12" s="147"/>
      <c r="AN12" s="147"/>
      <c r="AO12" s="37" t="s">
        <v>127</v>
      </c>
      <c r="AP12" s="148" t="s">
        <v>218</v>
      </c>
      <c r="AQ12" s="147"/>
      <c r="AR12" s="147"/>
      <c r="AS12" s="149"/>
      <c r="AT12" s="241"/>
    </row>
    <row r="13" spans="1:51" ht="15" customHeight="1">
      <c r="A13" s="96" t="s">
        <v>84</v>
      </c>
      <c r="B13" s="97"/>
      <c r="C13" s="141"/>
      <c r="D13" s="70"/>
      <c r="E13" s="70"/>
      <c r="F13" s="72"/>
      <c r="G13" s="133"/>
      <c r="H13" s="133"/>
      <c r="I13" s="133"/>
      <c r="J13" s="133"/>
      <c r="K13" s="133"/>
      <c r="L13" s="133"/>
      <c r="M13" s="133"/>
      <c r="N13" s="133"/>
      <c r="O13" s="133"/>
      <c r="P13" s="24"/>
      <c r="Q13" s="25"/>
      <c r="R13" s="188"/>
      <c r="S13" s="188"/>
      <c r="T13" s="188"/>
      <c r="U13" s="188"/>
      <c r="V13" s="26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93"/>
      <c r="AK13" s="38"/>
      <c r="AL13" s="181"/>
      <c r="AM13" s="181"/>
      <c r="AN13" s="181"/>
      <c r="AO13" s="181"/>
      <c r="AP13" s="181"/>
      <c r="AQ13" s="181"/>
      <c r="AR13" s="181"/>
      <c r="AS13" s="39"/>
      <c r="AT13" s="242"/>
    </row>
    <row r="14" spans="1:51" ht="18" customHeight="1">
      <c r="A14" s="96"/>
      <c r="B14" s="97"/>
      <c r="C14" s="136"/>
      <c r="D14" s="74"/>
      <c r="E14" s="74"/>
      <c r="F14" s="76"/>
      <c r="G14" s="133"/>
      <c r="H14" s="133"/>
      <c r="I14" s="133"/>
      <c r="J14" s="133"/>
      <c r="K14" s="133"/>
      <c r="L14" s="133"/>
      <c r="M14" s="133"/>
      <c r="N14" s="133"/>
      <c r="O14" s="133"/>
      <c r="P14" s="182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4"/>
      <c r="AK14" s="185"/>
      <c r="AL14" s="186"/>
      <c r="AM14" s="186"/>
      <c r="AN14" s="186"/>
      <c r="AO14" s="40"/>
      <c r="AP14" s="186"/>
      <c r="AQ14" s="186"/>
      <c r="AR14" s="186"/>
      <c r="AS14" s="187"/>
      <c r="AT14" s="242"/>
    </row>
    <row r="15" spans="1:51" ht="15" customHeight="1">
      <c r="A15" s="140" t="s">
        <v>98</v>
      </c>
      <c r="B15" s="97"/>
      <c r="C15" s="141" t="s">
        <v>137</v>
      </c>
      <c r="D15" s="70"/>
      <c r="E15" s="70" t="s">
        <v>139</v>
      </c>
      <c r="F15" s="72"/>
      <c r="G15" s="133"/>
      <c r="H15" s="133"/>
      <c r="I15" s="133"/>
      <c r="J15" s="133"/>
      <c r="K15" s="133"/>
      <c r="L15" s="133"/>
      <c r="M15" s="133"/>
      <c r="N15" s="133"/>
      <c r="O15" s="133"/>
      <c r="P15" s="90" t="s">
        <v>7</v>
      </c>
      <c r="Q15" s="91"/>
      <c r="R15" s="106" t="s">
        <v>141</v>
      </c>
      <c r="S15" s="107"/>
      <c r="T15" s="107"/>
      <c r="U15" s="107"/>
      <c r="V15" s="27" t="s">
        <v>8</v>
      </c>
      <c r="W15" s="104" t="s">
        <v>143</v>
      </c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8"/>
      <c r="AK15" s="35" t="s">
        <v>125</v>
      </c>
      <c r="AL15" s="246" t="s">
        <v>144</v>
      </c>
      <c r="AM15" s="143"/>
      <c r="AN15" s="143"/>
      <c r="AO15" s="143"/>
      <c r="AP15" s="143"/>
      <c r="AQ15" s="143"/>
      <c r="AR15" s="143"/>
      <c r="AS15" s="36" t="s">
        <v>126</v>
      </c>
      <c r="AT15" s="241">
        <v>44</v>
      </c>
    </row>
    <row r="16" spans="1:51" ht="18" customHeight="1">
      <c r="A16" s="96"/>
      <c r="B16" s="97"/>
      <c r="C16" s="136" t="s">
        <v>138</v>
      </c>
      <c r="D16" s="74"/>
      <c r="E16" s="74" t="s">
        <v>140</v>
      </c>
      <c r="F16" s="76"/>
      <c r="G16" s="133"/>
      <c r="H16" s="133"/>
      <c r="I16" s="133"/>
      <c r="J16" s="133"/>
      <c r="K16" s="133"/>
      <c r="L16" s="133"/>
      <c r="M16" s="133"/>
      <c r="N16" s="133"/>
      <c r="O16" s="133"/>
      <c r="P16" s="144" t="s">
        <v>161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99"/>
      <c r="AK16" s="247" t="s">
        <v>145</v>
      </c>
      <c r="AL16" s="147"/>
      <c r="AM16" s="147"/>
      <c r="AN16" s="147"/>
      <c r="AO16" s="37" t="s">
        <v>127</v>
      </c>
      <c r="AP16" s="248" t="s">
        <v>146</v>
      </c>
      <c r="AQ16" s="147"/>
      <c r="AR16" s="147"/>
      <c r="AS16" s="149"/>
      <c r="AT16" s="241"/>
    </row>
    <row r="17" spans="1:46">
      <c r="A17" s="96" t="s">
        <v>0</v>
      </c>
      <c r="B17" s="97"/>
      <c r="C17" s="155" t="str">
        <f>IF(P16="","",P16)</f>
        <v>習志野市東習志野8-21-8</v>
      </c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96"/>
      <c r="B18" s="97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96" t="s">
        <v>1</v>
      </c>
      <c r="B19" s="97"/>
      <c r="C19" s="155" t="str">
        <f>IF(AL15="","",AL15&amp;"-"&amp;AK16&amp;"-"&amp;AP16)</f>
        <v>070-5469-1462</v>
      </c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96"/>
      <c r="B20" s="97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96" t="s">
        <v>85</v>
      </c>
      <c r="B21" s="97"/>
      <c r="C21" s="78">
        <v>70</v>
      </c>
      <c r="D21" s="79"/>
      <c r="E21" s="79">
        <v>5469</v>
      </c>
      <c r="F21" s="79"/>
      <c r="G21" s="79">
        <v>1462</v>
      </c>
      <c r="H21" s="7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8"/>
      <c r="B22" s="99"/>
      <c r="C22" s="80"/>
      <c r="D22" s="81"/>
      <c r="E22" s="81"/>
      <c r="F22" s="81"/>
      <c r="G22" s="81"/>
      <c r="H22" s="8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38" t="s">
        <v>130</v>
      </c>
      <c r="B23" s="137" t="s">
        <v>86</v>
      </c>
      <c r="C23" s="156" t="s">
        <v>105</v>
      </c>
      <c r="D23" s="157"/>
      <c r="E23" s="158" t="s">
        <v>106</v>
      </c>
      <c r="F23" s="159"/>
      <c r="G23" s="137" t="s">
        <v>87</v>
      </c>
      <c r="H23" s="137"/>
      <c r="I23" s="137" t="s">
        <v>88</v>
      </c>
      <c r="J23" s="137"/>
      <c r="K23" s="137"/>
      <c r="L23" s="137"/>
      <c r="M23" s="137" t="s">
        <v>89</v>
      </c>
      <c r="N23" s="137"/>
      <c r="O23" s="137"/>
      <c r="P23" s="210" t="s">
        <v>99</v>
      </c>
      <c r="Q23" s="137"/>
      <c r="R23" s="137"/>
      <c r="S23" s="137"/>
      <c r="T23" s="21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9"/>
      <c r="B24" s="97"/>
      <c r="C24" s="166" t="s">
        <v>103</v>
      </c>
      <c r="D24" s="167"/>
      <c r="E24" s="168" t="s">
        <v>104</v>
      </c>
      <c r="F24" s="169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212"/>
      <c r="U24" s="1"/>
      <c r="V24" s="1"/>
      <c r="W24" s="1"/>
      <c r="X24" s="1"/>
      <c r="Y24" s="151" t="s">
        <v>100</v>
      </c>
      <c r="Z24" s="152"/>
      <c r="AA24" s="152"/>
      <c r="AB24" s="152"/>
      <c r="AC24" s="152"/>
      <c r="AD24" s="152"/>
      <c r="AE24" s="152"/>
      <c r="AF24" s="152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4" t="s">
        <v>214</v>
      </c>
      <c r="C25" s="141" t="s">
        <v>162</v>
      </c>
      <c r="D25" s="70"/>
      <c r="E25" s="70" t="s">
        <v>163</v>
      </c>
      <c r="F25" s="72"/>
      <c r="G25" s="118">
        <v>6</v>
      </c>
      <c r="H25" s="114"/>
      <c r="I25" s="118" t="s">
        <v>182</v>
      </c>
      <c r="J25" s="113"/>
      <c r="K25" s="113"/>
      <c r="L25" s="114"/>
      <c r="M25" s="118">
        <v>519022128</v>
      </c>
      <c r="N25" s="113"/>
      <c r="O25" s="114"/>
      <c r="P25" s="118">
        <v>160</v>
      </c>
      <c r="Q25" s="113"/>
      <c r="R25" s="113"/>
      <c r="S25" s="113"/>
      <c r="T25" s="119"/>
      <c r="U25" s="1"/>
      <c r="V25" s="1"/>
      <c r="W25" s="1"/>
      <c r="X25" s="1"/>
      <c r="Y25" s="121">
        <v>12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6" t="s">
        <v>164</v>
      </c>
      <c r="D26" s="74"/>
      <c r="E26" s="74" t="s">
        <v>165</v>
      </c>
      <c r="F26" s="76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41" t="s">
        <v>166</v>
      </c>
      <c r="D27" s="70"/>
      <c r="E27" s="70" t="s">
        <v>167</v>
      </c>
      <c r="F27" s="72"/>
      <c r="G27" s="118">
        <v>6</v>
      </c>
      <c r="H27" s="114"/>
      <c r="I27" s="118" t="s">
        <v>182</v>
      </c>
      <c r="J27" s="113"/>
      <c r="K27" s="113"/>
      <c r="L27" s="114"/>
      <c r="M27" s="118">
        <v>520819052</v>
      </c>
      <c r="N27" s="113"/>
      <c r="O27" s="114"/>
      <c r="P27" s="118">
        <v>156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6" t="s">
        <v>168</v>
      </c>
      <c r="D28" s="74"/>
      <c r="E28" s="74" t="s">
        <v>169</v>
      </c>
      <c r="F28" s="76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41" t="s">
        <v>170</v>
      </c>
      <c r="D29" s="70"/>
      <c r="E29" s="70" t="s">
        <v>171</v>
      </c>
      <c r="F29" s="72"/>
      <c r="G29" s="118">
        <v>6</v>
      </c>
      <c r="H29" s="114"/>
      <c r="I29" s="118" t="s">
        <v>183</v>
      </c>
      <c r="J29" s="113"/>
      <c r="K29" s="113"/>
      <c r="L29" s="114"/>
      <c r="M29" s="118">
        <v>521910376</v>
      </c>
      <c r="N29" s="113"/>
      <c r="O29" s="114"/>
      <c r="P29" s="118">
        <v>151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6" t="s">
        <v>172</v>
      </c>
      <c r="D30" s="74"/>
      <c r="E30" s="150" t="s">
        <v>184</v>
      </c>
      <c r="F30" s="76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173</v>
      </c>
      <c r="D31" s="70"/>
      <c r="E31" s="132" t="s">
        <v>174</v>
      </c>
      <c r="F31" s="72"/>
      <c r="G31" s="118">
        <v>5</v>
      </c>
      <c r="H31" s="114"/>
      <c r="I31" s="112" t="s">
        <v>182</v>
      </c>
      <c r="J31" s="113"/>
      <c r="K31" s="113"/>
      <c r="L31" s="114"/>
      <c r="M31" s="118">
        <v>521910383</v>
      </c>
      <c r="N31" s="113"/>
      <c r="O31" s="114"/>
      <c r="P31" s="118">
        <v>138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175</v>
      </c>
      <c r="D32" s="74"/>
      <c r="E32" s="135" t="s">
        <v>176</v>
      </c>
      <c r="F32" s="76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1" t="s">
        <v>129</v>
      </c>
      <c r="Z32" s="152"/>
      <c r="AA32" s="152"/>
      <c r="AB32" s="152"/>
      <c r="AC32" s="152"/>
      <c r="AD32" s="152"/>
      <c r="AE32" s="152"/>
      <c r="AF32" s="152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41" t="s">
        <v>187</v>
      </c>
      <c r="D33" s="70"/>
      <c r="E33" s="70" t="s">
        <v>188</v>
      </c>
      <c r="F33" s="72"/>
      <c r="G33" s="118">
        <v>6</v>
      </c>
      <c r="H33" s="114"/>
      <c r="I33" s="118" t="s">
        <v>189</v>
      </c>
      <c r="J33" s="113"/>
      <c r="K33" s="113"/>
      <c r="L33" s="114"/>
      <c r="M33" s="118">
        <v>523056560</v>
      </c>
      <c r="N33" s="113"/>
      <c r="O33" s="114"/>
      <c r="P33" s="118">
        <v>155</v>
      </c>
      <c r="Q33" s="113"/>
      <c r="R33" s="113"/>
      <c r="S33" s="113"/>
      <c r="T33" s="119"/>
      <c r="U33" s="1"/>
      <c r="V33" s="1"/>
      <c r="W33" s="1"/>
      <c r="X33" s="1"/>
      <c r="Y33" s="208">
        <v>1</v>
      </c>
      <c r="Z33" s="113"/>
      <c r="AA33" s="113"/>
      <c r="AB33" s="113"/>
      <c r="AC33" s="113"/>
      <c r="AD33" s="113"/>
      <c r="AE33" s="113"/>
      <c r="AF33" s="113"/>
      <c r="AG33" s="11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6" t="s">
        <v>185</v>
      </c>
      <c r="D34" s="74"/>
      <c r="E34" s="74" t="s">
        <v>186</v>
      </c>
      <c r="F34" s="76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09"/>
      <c r="Z34" s="172"/>
      <c r="AA34" s="172"/>
      <c r="AB34" s="172"/>
      <c r="AC34" s="172"/>
      <c r="AD34" s="172"/>
      <c r="AE34" s="172"/>
      <c r="AF34" s="172"/>
      <c r="AG34" s="19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177</v>
      </c>
      <c r="D35" s="70"/>
      <c r="E35" s="132" t="s">
        <v>178</v>
      </c>
      <c r="F35" s="72"/>
      <c r="G35" s="118">
        <v>4</v>
      </c>
      <c r="H35" s="114"/>
      <c r="I35" s="112" t="s">
        <v>181</v>
      </c>
      <c r="J35" s="113"/>
      <c r="K35" s="113"/>
      <c r="L35" s="114"/>
      <c r="M35" s="118">
        <v>521910369</v>
      </c>
      <c r="N35" s="113"/>
      <c r="O35" s="114"/>
      <c r="P35" s="118">
        <v>140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179</v>
      </c>
      <c r="D36" s="74"/>
      <c r="E36" s="135" t="s">
        <v>180</v>
      </c>
      <c r="F36" s="76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41" t="s">
        <v>192</v>
      </c>
      <c r="D37" s="70"/>
      <c r="E37" s="70" t="s">
        <v>193</v>
      </c>
      <c r="F37" s="72"/>
      <c r="G37" s="118">
        <v>5</v>
      </c>
      <c r="H37" s="114"/>
      <c r="I37" s="118" t="s">
        <v>181</v>
      </c>
      <c r="J37" s="113"/>
      <c r="K37" s="113"/>
      <c r="L37" s="114"/>
      <c r="M37" s="118">
        <v>522877821</v>
      </c>
      <c r="N37" s="113"/>
      <c r="O37" s="114"/>
      <c r="P37" s="118">
        <v>136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6" t="s">
        <v>190</v>
      </c>
      <c r="D38" s="74"/>
      <c r="E38" s="74" t="s">
        <v>191</v>
      </c>
      <c r="F38" s="76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196</v>
      </c>
      <c r="D39" s="70"/>
      <c r="E39" s="132" t="s">
        <v>197</v>
      </c>
      <c r="F39" s="72"/>
      <c r="G39" s="118">
        <v>4</v>
      </c>
      <c r="H39" s="114"/>
      <c r="I39" s="118" t="s">
        <v>183</v>
      </c>
      <c r="J39" s="113"/>
      <c r="K39" s="113"/>
      <c r="L39" s="114"/>
      <c r="M39" s="118">
        <v>522877845</v>
      </c>
      <c r="N39" s="113"/>
      <c r="O39" s="114"/>
      <c r="P39" s="118">
        <v>137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194</v>
      </c>
      <c r="D40" s="74"/>
      <c r="E40" s="135" t="s">
        <v>195</v>
      </c>
      <c r="F40" s="76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200</v>
      </c>
      <c r="D41" s="70"/>
      <c r="E41" s="132" t="s">
        <v>201</v>
      </c>
      <c r="F41" s="72"/>
      <c r="G41" s="118">
        <v>4</v>
      </c>
      <c r="H41" s="114"/>
      <c r="I41" s="112" t="s">
        <v>202</v>
      </c>
      <c r="J41" s="113"/>
      <c r="K41" s="113"/>
      <c r="L41" s="114"/>
      <c r="M41" s="118">
        <v>522877838</v>
      </c>
      <c r="N41" s="113"/>
      <c r="O41" s="114"/>
      <c r="P41" s="118">
        <v>132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198</v>
      </c>
      <c r="D42" s="74"/>
      <c r="E42" s="135" t="s">
        <v>199</v>
      </c>
      <c r="F42" s="76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211</v>
      </c>
      <c r="D43" s="70"/>
      <c r="E43" s="132" t="s">
        <v>212</v>
      </c>
      <c r="F43" s="72"/>
      <c r="G43" s="118">
        <v>4</v>
      </c>
      <c r="H43" s="114"/>
      <c r="I43" s="112" t="s">
        <v>213</v>
      </c>
      <c r="J43" s="113"/>
      <c r="K43" s="113"/>
      <c r="L43" s="114"/>
      <c r="M43" s="118">
        <v>523056584</v>
      </c>
      <c r="N43" s="113"/>
      <c r="O43" s="114"/>
      <c r="P43" s="118">
        <v>134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203</v>
      </c>
      <c r="D44" s="74"/>
      <c r="E44" s="135" t="s">
        <v>204</v>
      </c>
      <c r="F44" s="76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210</v>
      </c>
      <c r="D45" s="70"/>
      <c r="E45" s="132" t="s">
        <v>209</v>
      </c>
      <c r="F45" s="72"/>
      <c r="G45" s="118">
        <v>3</v>
      </c>
      <c r="H45" s="114"/>
      <c r="I45" s="118" t="s">
        <v>182</v>
      </c>
      <c r="J45" s="113"/>
      <c r="K45" s="113"/>
      <c r="L45" s="114"/>
      <c r="M45" s="118">
        <v>522877876</v>
      </c>
      <c r="N45" s="113"/>
      <c r="O45" s="114"/>
      <c r="P45" s="118">
        <v>130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205</v>
      </c>
      <c r="D46" s="74"/>
      <c r="E46" s="135" t="s">
        <v>206</v>
      </c>
      <c r="F46" s="76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200</v>
      </c>
      <c r="D47" s="70"/>
      <c r="E47" s="132" t="s">
        <v>208</v>
      </c>
      <c r="F47" s="72"/>
      <c r="G47" s="118">
        <v>3</v>
      </c>
      <c r="H47" s="114"/>
      <c r="I47" s="118" t="s">
        <v>202</v>
      </c>
      <c r="J47" s="113"/>
      <c r="K47" s="113"/>
      <c r="L47" s="114"/>
      <c r="M47" s="118">
        <v>522877869</v>
      </c>
      <c r="N47" s="113"/>
      <c r="O47" s="114"/>
      <c r="P47" s="118">
        <v>130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3"/>
      <c r="B48" s="174"/>
      <c r="C48" s="175" t="s">
        <v>198</v>
      </c>
      <c r="D48" s="176"/>
      <c r="E48" s="177" t="s">
        <v>207</v>
      </c>
      <c r="F48" s="178"/>
      <c r="G48" s="170"/>
      <c r="H48" s="171"/>
      <c r="I48" s="170"/>
      <c r="J48" s="172"/>
      <c r="K48" s="172"/>
      <c r="L48" s="171"/>
      <c r="M48" s="170"/>
      <c r="N48" s="172"/>
      <c r="O48" s="171"/>
      <c r="P48" s="170"/>
      <c r="Q48" s="172"/>
      <c r="R48" s="172"/>
      <c r="S48" s="172"/>
      <c r="T48" s="19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3">
        <v>13</v>
      </c>
      <c r="B49" s="224"/>
      <c r="C49" s="226"/>
      <c r="D49" s="227"/>
      <c r="E49" s="227"/>
      <c r="F49" s="228"/>
      <c r="G49" s="215"/>
      <c r="H49" s="217"/>
      <c r="I49" s="215"/>
      <c r="J49" s="216"/>
      <c r="K49" s="216"/>
      <c r="L49" s="217"/>
      <c r="M49" s="215"/>
      <c r="N49" s="216"/>
      <c r="O49" s="217"/>
      <c r="P49" s="215"/>
      <c r="Q49" s="216"/>
      <c r="R49" s="216"/>
      <c r="S49" s="216"/>
      <c r="T49" s="22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225"/>
      <c r="C50" s="229"/>
      <c r="D50" s="230"/>
      <c r="E50" s="230"/>
      <c r="F50" s="231"/>
      <c r="G50" s="218"/>
      <c r="H50" s="220"/>
      <c r="I50" s="218"/>
      <c r="J50" s="219"/>
      <c r="K50" s="219"/>
      <c r="L50" s="220"/>
      <c r="M50" s="218"/>
      <c r="N50" s="219"/>
      <c r="O50" s="220"/>
      <c r="P50" s="218"/>
      <c r="Q50" s="219"/>
      <c r="R50" s="219"/>
      <c r="S50" s="219"/>
      <c r="T50" s="22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224"/>
      <c r="C51" s="226"/>
      <c r="D51" s="227"/>
      <c r="E51" s="227"/>
      <c r="F51" s="228"/>
      <c r="G51" s="215"/>
      <c r="H51" s="217"/>
      <c r="I51" s="215"/>
      <c r="J51" s="216"/>
      <c r="K51" s="216"/>
      <c r="L51" s="217"/>
      <c r="M51" s="215"/>
      <c r="N51" s="216"/>
      <c r="O51" s="217"/>
      <c r="P51" s="215"/>
      <c r="Q51" s="216"/>
      <c r="R51" s="216"/>
      <c r="S51" s="216"/>
      <c r="T51" s="22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8"/>
      <c r="B52" s="236"/>
      <c r="C52" s="237"/>
      <c r="D52" s="238"/>
      <c r="E52" s="238"/>
      <c r="F52" s="239"/>
      <c r="G52" s="232"/>
      <c r="H52" s="233"/>
      <c r="I52" s="232"/>
      <c r="J52" s="234"/>
      <c r="K52" s="234"/>
      <c r="L52" s="233"/>
      <c r="M52" s="232"/>
      <c r="N52" s="234"/>
      <c r="O52" s="233"/>
      <c r="P52" s="232"/>
      <c r="Q52" s="234"/>
      <c r="R52" s="234"/>
      <c r="S52" s="234"/>
      <c r="T52" s="23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0" t="s">
        <v>102</v>
      </c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2"/>
      <c r="U54" s="2"/>
      <c r="V54" s="189" t="s">
        <v>120</v>
      </c>
      <c r="W54" s="190"/>
      <c r="X54" s="190"/>
      <c r="Y54" s="190"/>
      <c r="Z54" s="190"/>
      <c r="AA54" s="190"/>
      <c r="AB54" s="190"/>
      <c r="AC54" s="190"/>
      <c r="AD54" s="190"/>
      <c r="AE54" s="190"/>
      <c r="AF54" s="191"/>
      <c r="AG54" s="192"/>
      <c r="AH54" s="192"/>
      <c r="AI54" s="192"/>
      <c r="AJ54" s="19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3" t="s">
        <v>220</v>
      </c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5"/>
      <c r="U55" s="2"/>
      <c r="V55" s="243">
        <f>LEN(A55)</f>
        <v>117</v>
      </c>
      <c r="W55" s="244"/>
      <c r="X55" s="244"/>
      <c r="Y55" s="244"/>
      <c r="Z55" s="244"/>
      <c r="AA55" s="244"/>
      <c r="AB55" s="244"/>
      <c r="AC55" s="244"/>
      <c r="AD55" s="244"/>
      <c r="AE55" s="244"/>
      <c r="AF55" s="24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8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2:B2"/>
    <mergeCell ref="A3:B3"/>
    <mergeCell ref="Y32:AG32"/>
    <mergeCell ref="Y33:AG34"/>
    <mergeCell ref="W15:AJ15"/>
    <mergeCell ref="P16:AJ16"/>
    <mergeCell ref="P23:T24"/>
    <mergeCell ref="R7:U7"/>
    <mergeCell ref="C6:D6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7:T48"/>
    <mergeCell ref="P15:Q15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P35:T36"/>
    <mergeCell ref="P37:T3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33:D33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C17:O18"/>
    <mergeCell ref="C19:O20"/>
    <mergeCell ref="G23:H24"/>
    <mergeCell ref="I23:L24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I27:L28"/>
    <mergeCell ref="M25:O26"/>
    <mergeCell ref="P25:T26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9:L10"/>
    <mergeCell ref="M9:O10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M6:O6"/>
    <mergeCell ref="M7:O8"/>
    <mergeCell ref="C4:I4"/>
    <mergeCell ref="C2:I2"/>
    <mergeCell ref="C3:I3"/>
    <mergeCell ref="P3:AD3"/>
    <mergeCell ref="P5:AD5"/>
    <mergeCell ref="AE5:AS5"/>
    <mergeCell ref="C7:D7"/>
    <mergeCell ref="E7:F7"/>
    <mergeCell ref="C8:D8"/>
    <mergeCell ref="E8:F8"/>
    <mergeCell ref="G7:I8"/>
    <mergeCell ref="J7:L8"/>
    <mergeCell ref="AE3:AS3"/>
    <mergeCell ref="P4:AS4"/>
    <mergeCell ref="E6:F6"/>
    <mergeCell ref="P2:AD2"/>
    <mergeCell ref="AE2:AS2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253" yWindow="617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9" t="s">
        <v>12</v>
      </c>
      <c r="B1" s="24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9"/>
      <c r="B2" s="24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0" t="s">
        <v>19</v>
      </c>
      <c r="B4" s="251"/>
      <c r="C4" s="251"/>
      <c r="D4" s="251"/>
      <c r="E4" s="251"/>
      <c r="F4" s="251"/>
      <c r="G4" s="252"/>
      <c r="H4" s="5" t="s">
        <v>20</v>
      </c>
      <c r="I4" s="5" t="s">
        <v>21</v>
      </c>
      <c r="J4" s="253" t="s">
        <v>70</v>
      </c>
      <c r="K4" s="251"/>
      <c r="L4" s="251"/>
      <c r="M4" s="251"/>
      <c r="N4" s="251"/>
      <c r="O4" s="251"/>
      <c r="P4" s="251"/>
      <c r="Q4" s="252"/>
    </row>
    <row r="5" spans="1:41" ht="72" customHeight="1" thickBot="1">
      <c r="A5" s="254"/>
      <c r="B5" s="255"/>
      <c r="C5" s="255"/>
      <c r="D5" s="255"/>
      <c r="E5" s="255"/>
      <c r="F5" s="255"/>
      <c r="G5" s="256"/>
      <c r="H5" s="9" t="str">
        <f>IF(入力!J3="","",入力!J3)</f>
        <v>女子</v>
      </c>
      <c r="I5" s="9">
        <f>入力!Y25</f>
        <v>12</v>
      </c>
      <c r="J5" s="257"/>
      <c r="K5" s="258"/>
      <c r="L5" s="258"/>
      <c r="M5" s="258"/>
      <c r="N5" s="258"/>
      <c r="O5" s="258"/>
      <c r="P5" s="258"/>
      <c r="Q5" s="25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</v>
      </c>
      <c r="T7" s="13"/>
      <c r="U7" s="13">
        <f>IF(入力!C4="","",入力!C4)</f>
        <v>435608802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髙橋</v>
      </c>
      <c r="D16" s="13" t="str">
        <f>IF(入力!E8="","",入力!E8)</f>
        <v>史郎</v>
      </c>
      <c r="E16" s="13" t="str">
        <f>IF(入力!C7="","",入力!C7)</f>
        <v>タカハシ</v>
      </c>
      <c r="F16" s="13" t="str">
        <f>IF(入力!E7="","",入力!E7)</f>
        <v>フミオ</v>
      </c>
      <c r="G16" s="13">
        <f>IF(入力!G7="","",入力!G7)</f>
        <v>518648176</v>
      </c>
      <c r="H16" s="13">
        <f>IF(入力!J7="","",入力!J7)</f>
        <v>282191</v>
      </c>
      <c r="I16" s="13" t="str">
        <f>IF(入力!M7="","",入力!M7)</f>
        <v/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0001</v>
      </c>
      <c r="T16" s="13" t="str">
        <f>IF(入力!P8="","",入力!P8)</f>
        <v>習志野市東習志野8-21-8</v>
      </c>
      <c r="U16" s="13" t="str">
        <f>IF(入力!AL7="","",入力!AL7)</f>
        <v>070</v>
      </c>
      <c r="V16" s="13" t="str">
        <f>IF(入力!AK8="","",入力!AK8)</f>
        <v>5469</v>
      </c>
      <c r="W16" s="13" t="str">
        <f>IF(入力!AP8="","",入力!AP8)</f>
        <v>1462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大日方</v>
      </c>
      <c r="D17" s="13" t="str">
        <f>IF(入力!E10="","",入力!E10)</f>
        <v>智治</v>
      </c>
      <c r="E17" s="13" t="str">
        <f>IF(入力!C9="","",入力!C9)</f>
        <v>オオヒナタ</v>
      </c>
      <c r="F17" s="13" t="str">
        <f>IF(入力!E9="","",入力!E9)</f>
        <v>トモハル</v>
      </c>
      <c r="G17" s="13">
        <f>IF(入力!G9="","",入力!G9)</f>
        <v>518648176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0864</v>
      </c>
      <c r="T17" s="13" t="str">
        <f>IF(入力!P10="","",入力!P10)</f>
        <v>千葉県船橋市北本町2-5-28</v>
      </c>
      <c r="U17" s="13" t="str">
        <f>IF(入力!AL9="","",入力!AL9)</f>
        <v>090</v>
      </c>
      <c r="V17" s="13" t="str">
        <f>IF(入力!AK10="","",入力!AK10)</f>
        <v>4622</v>
      </c>
      <c r="W17" s="13" t="str">
        <f>IF(入力!AP10="","",入力!AP10)</f>
        <v>4075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若梅</v>
      </c>
      <c r="D20" s="13" t="str">
        <f>IF(入力!E12="","",入力!E12)</f>
        <v>裕樹</v>
      </c>
      <c r="E20" s="13" t="str">
        <f>IF(入力!C11="","",入力!C11)</f>
        <v>ワカウメ</v>
      </c>
      <c r="F20" s="13" t="str">
        <f>IF(入力!E11="","",入力!E11)</f>
        <v>ユウキ</v>
      </c>
      <c r="G20" s="13">
        <f>IF(入力!G11="","",入力!G11)</f>
        <v>500790789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32</v>
      </c>
      <c r="M20" s="13"/>
      <c r="N20" s="13"/>
      <c r="O20" s="13"/>
      <c r="P20" s="13"/>
      <c r="Q20" s="13"/>
      <c r="R20" s="13" t="str">
        <f>IF(入力!R11="","",入力!R11)</f>
        <v>262</v>
      </c>
      <c r="S20" s="13" t="str">
        <f>IF(入力!W11="","",入力!W11)</f>
        <v>0032</v>
      </c>
      <c r="T20" s="13" t="str">
        <f>IF(入力!P12="","",入力!P12)</f>
        <v>千葉市花見川区幕張町3-887-2-104</v>
      </c>
      <c r="U20" s="13" t="str">
        <f>IF(入力!AL11="","",入力!AL11)</f>
        <v>090</v>
      </c>
      <c r="V20" s="13" t="str">
        <f>IF(入力!AK12="","",入力!AK12)</f>
        <v>5544</v>
      </c>
      <c r="W20" s="13" t="str">
        <f>IF(入力!AP12="","",入力!AP12)</f>
        <v>5822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髙橋</v>
      </c>
      <c r="D22" s="13" t="str">
        <f>IF(入力!E16="","",入力!E16)</f>
        <v>史郎</v>
      </c>
      <c r="E22" s="13" t="str">
        <f>IF(入力!C15="","",入力!C15)</f>
        <v>タカハシ</v>
      </c>
      <c r="F22" s="13" t="str">
        <f>IF(入力!E15="","",入力!E15)</f>
        <v>フミオ</v>
      </c>
      <c r="G22" s="13"/>
      <c r="H22" s="13"/>
      <c r="I22" s="13"/>
      <c r="J22" s="13"/>
      <c r="K22" s="13"/>
      <c r="L22" s="13">
        <f>IF(入力!AT15="","",入力!AT15)</f>
        <v>44</v>
      </c>
      <c r="M22" s="13"/>
      <c r="N22" s="13">
        <f>IF(入力!C21="","",入力!C21)</f>
        <v>70</v>
      </c>
      <c r="O22" s="13">
        <f>IF(入力!E21="","",入力!E21)</f>
        <v>5469</v>
      </c>
      <c r="P22" s="13">
        <f>IF(入力!G21="","",入力!G21)</f>
        <v>1462</v>
      </c>
      <c r="Q22" s="13"/>
      <c r="R22" s="13" t="str">
        <f>IF(入力!R15="","",入力!R15)</f>
        <v>275</v>
      </c>
      <c r="S22" s="13" t="str">
        <f>IF(入力!W15="","",入力!W15)</f>
        <v>0001</v>
      </c>
      <c r="T22" s="13" t="str">
        <f>IF(入力!P16="","",入力!P16)</f>
        <v>習志野市東習志野8-21-8</v>
      </c>
      <c r="U22" s="13" t="str">
        <f>IF(入力!AL15="","",入力!AL15)</f>
        <v>070</v>
      </c>
      <c r="V22" s="13" t="str">
        <f>IF(入力!AK16="","",入力!AK16)</f>
        <v>5469</v>
      </c>
      <c r="W22" s="13" t="str">
        <f>IF(入力!AP16="","",入力!AP16)</f>
        <v>1462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安齋</v>
      </c>
      <c r="D24" s="51" t="str">
        <f>VLOOKUP($B$51,$A$53:$F$352,4)</f>
        <v>心華</v>
      </c>
      <c r="E24" s="51" t="str">
        <f>VLOOKUP($B$51,$A$53:$F$352,5)</f>
        <v>アンザイ</v>
      </c>
      <c r="F24" s="51" t="str">
        <f>VLOOKUP($B$51,$A$53:$F$352,6)</f>
        <v>コノカ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安齋</v>
      </c>
      <c r="D53" s="13" t="str">
        <f>IF(入力!E26="","",入力!E26)</f>
        <v>心華</v>
      </c>
      <c r="E53" s="13" t="str">
        <f>IF(入力!C25="","",入力!C25)</f>
        <v>アンザイ</v>
      </c>
      <c r="F53" s="13" t="str">
        <f>IF(入力!E25="","",入力!E25)</f>
        <v>コノカ</v>
      </c>
      <c r="G53" s="13">
        <f>IF(入力!M25="","",入力!M25)</f>
        <v>519022128</v>
      </c>
      <c r="H53" s="13" t="str">
        <f>IF(入力!I25="","",入力!I25)</f>
        <v>実花小学校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山地</v>
      </c>
      <c r="D54" s="13" t="str">
        <f>IF(入力!E28="","",入力!E28)</f>
        <v>瑠美奈</v>
      </c>
      <c r="E54" s="13" t="str">
        <f>IF(入力!C27="","",入力!C27)</f>
        <v>ヤマジ</v>
      </c>
      <c r="F54" s="13" t="str">
        <f>IF(入力!E27="","",入力!E27)</f>
        <v>ルミナ</v>
      </c>
      <c r="G54" s="13">
        <f>IF(入力!M27="","",入力!M27)</f>
        <v>520819052</v>
      </c>
      <c r="H54" s="13" t="str">
        <f>IF(入力!I27="","",入力!I27)</f>
        <v>実花小学校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高知尾　</v>
      </c>
      <c r="D55" s="13" t="str">
        <f>IF(入力!E30="","",入力!E30)</f>
        <v>晴菜</v>
      </c>
      <c r="E55" s="13" t="str">
        <f>IF(入力!C29="","",入力!C29)</f>
        <v>タカチオ</v>
      </c>
      <c r="F55" s="13" t="str">
        <f>IF(入力!E29="","",入力!E29)</f>
        <v>ハナ</v>
      </c>
      <c r="G55" s="13">
        <f>IF(入力!M29="","",入力!M29)</f>
        <v>521910376</v>
      </c>
      <c r="H55" s="13" t="str">
        <f>IF(入力!I29="","",入力!I29)</f>
        <v>東習志野小学校</v>
      </c>
      <c r="I55" s="13">
        <f>IF(入力!G29="","",入力!G29)</f>
        <v>6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青塚</v>
      </c>
      <c r="D56" s="13" t="str">
        <f>IF(入力!E32="","",入力!E32)</f>
        <v>芽依</v>
      </c>
      <c r="E56" s="13" t="str">
        <f>IF(入力!C31="","",入力!C31)</f>
        <v>アオヅカ</v>
      </c>
      <c r="F56" s="13" t="str">
        <f>IF(入力!E31="","",入力!E31)</f>
        <v>メイ</v>
      </c>
      <c r="G56" s="13">
        <f>IF(入力!M31="","",入力!M31)</f>
        <v>521910383</v>
      </c>
      <c r="H56" s="13" t="str">
        <f>IF(入力!I31="","",入力!I31)</f>
        <v>実花小学校</v>
      </c>
      <c r="I56" s="13">
        <f>IF(入力!G31="","",入力!G31)</f>
        <v>5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池上</v>
      </c>
      <c r="D57" s="13" t="str">
        <f>IF(入力!E34="","",入力!E34)</f>
        <v>さら</v>
      </c>
      <c r="E57" s="13" t="str">
        <f>IF(入力!C33="","",入力!C33)</f>
        <v>イケガミ</v>
      </c>
      <c r="F57" s="13" t="str">
        <f>IF(入力!E33="","",入力!E33)</f>
        <v>サラ</v>
      </c>
      <c r="G57" s="13">
        <f>IF(入力!M33="","",入力!M33)</f>
        <v>523056560</v>
      </c>
      <c r="H57" s="13" t="str">
        <f>IF(入力!I33="","",入力!I33)</f>
        <v>藤崎小学校</v>
      </c>
      <c r="I57" s="13">
        <f>IF(入力!G33="","",入力!G33)</f>
        <v>6</v>
      </c>
      <c r="J57" s="13">
        <f>IF(入力!P33="","",入力!P33)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齋藤</v>
      </c>
      <c r="D58" s="13" t="str">
        <f>IF(入力!E36="","",入力!E36)</f>
        <v>友莉紗</v>
      </c>
      <c r="E58" s="13" t="str">
        <f>IF(入力!C35="","",入力!C35)</f>
        <v>サイトウ</v>
      </c>
      <c r="F58" s="13" t="str">
        <f>IF(入力!E35="","",入力!E35)</f>
        <v>ユリサ</v>
      </c>
      <c r="G58" s="13">
        <f>IF(入力!M35="","",入力!M35)</f>
        <v>521910369</v>
      </c>
      <c r="H58" s="13" t="str">
        <f>IF(入力!I35="","",入力!I35)</f>
        <v>三山小学校</v>
      </c>
      <c r="I58" s="13">
        <f>IF(入力!G35="","",入力!G35)</f>
        <v>4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杉浦</v>
      </c>
      <c r="D59" s="13" t="str">
        <f>IF(入力!E38="","",入力!E38)</f>
        <v>里咲</v>
      </c>
      <c r="E59" s="13" t="str">
        <f>IF(入力!C37="","",入力!C37)</f>
        <v>スギウラ</v>
      </c>
      <c r="F59" s="13" t="str">
        <f>IF(入力!E37="","",入力!E37)</f>
        <v>リサ</v>
      </c>
      <c r="G59" s="13">
        <f>IF(入力!M37="","",入力!M37)</f>
        <v>522877821</v>
      </c>
      <c r="H59" s="13" t="str">
        <f>IF(入力!I37="","",入力!I37)</f>
        <v>三山小学校</v>
      </c>
      <c r="I59" s="13">
        <f>IF(入力!G37="","",入力!G37)</f>
        <v>5</v>
      </c>
      <c r="J59" s="13">
        <f>IF(入力!P37="","",入力!P37)</f>
        <v>136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山﨑</v>
      </c>
      <c r="D60" s="13" t="str">
        <f>IF(入力!E40="","",入力!E40)</f>
        <v>彩世</v>
      </c>
      <c r="E60" s="13" t="str">
        <f>IF(入力!C39="","",入力!C39)</f>
        <v>ヤマザキ</v>
      </c>
      <c r="F60" s="13" t="str">
        <f>IF(入力!E39="","",入力!E39)</f>
        <v>イヨ</v>
      </c>
      <c r="G60" s="13">
        <f>IF(入力!M39="","",入力!M39)</f>
        <v>522877845</v>
      </c>
      <c r="H60" s="13" t="str">
        <f>IF(入力!I39="","",入力!I39)</f>
        <v>東習志野小学校</v>
      </c>
      <c r="I60" s="13">
        <f>IF(入力!G39="","",入力!G39)</f>
        <v>4</v>
      </c>
      <c r="J60" s="13">
        <f>IF(入力!P39="","",入力!P39)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小林</v>
      </c>
      <c r="D61" s="13" t="str">
        <f>IF(入力!E42="","",入力!E42)</f>
        <v>日萌</v>
      </c>
      <c r="E61" s="13" t="str">
        <f>IF(入力!C41="","",入力!C41)</f>
        <v>コバヤシ</v>
      </c>
      <c r="F61" s="13" t="str">
        <f>IF(入力!E41="","",入力!E41)</f>
        <v>カホ</v>
      </c>
      <c r="G61" s="13">
        <f>IF(入力!M41="","",入力!M41)</f>
        <v>522877838</v>
      </c>
      <c r="H61" s="13" t="str">
        <f>IF(入力!I41="","",入力!I41)</f>
        <v>薬円台南小</v>
      </c>
      <c r="I61" s="13">
        <f>IF(入力!G41="","",入力!G41)</f>
        <v>4</v>
      </c>
      <c r="J61" s="13">
        <f>IF(入力!P41="","",入力!P41)</f>
        <v>132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小川</v>
      </c>
      <c r="D62" s="13" t="str">
        <f>IF(入力!E44="","",入力!E44)</f>
        <v>杏奈</v>
      </c>
      <c r="E62" s="13" t="str">
        <f>IF(入力!C43="","",入力!C43)</f>
        <v>オガワ</v>
      </c>
      <c r="F62" s="13" t="str">
        <f>IF(入力!E43="","",入力!E43)</f>
        <v>アンナ</v>
      </c>
      <c r="G62" s="13">
        <f>IF(入力!M43="","",入力!M43)</f>
        <v>523056584</v>
      </c>
      <c r="H62" s="13" t="str">
        <f>IF(入力!I43="","",入力!I43)</f>
        <v>鷺沼小</v>
      </c>
      <c r="I62" s="13">
        <f>IF(入力!G43="","",入力!G43)</f>
        <v>4</v>
      </c>
      <c r="J62" s="13">
        <f>IF(入力!P43="","",入力!P43)</f>
        <v>134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福永</v>
      </c>
      <c r="D63" s="13" t="str">
        <f>IF(入力!E46="","",入力!E46)</f>
        <v>瑚花</v>
      </c>
      <c r="E63" s="13" t="str">
        <f>IF(入力!C45="","",入力!C45)</f>
        <v>フクナガ</v>
      </c>
      <c r="F63" s="13" t="str">
        <f>IF(入力!E45="","",入力!E45)</f>
        <v>コハル</v>
      </c>
      <c r="G63" s="13">
        <f>IF(入力!M45="","",入力!M45)</f>
        <v>522877876</v>
      </c>
      <c r="H63" s="13" t="str">
        <f>IF(入力!I45="","",入力!I45)</f>
        <v>実花小学校</v>
      </c>
      <c r="I63" s="13">
        <f>IF(入力!G45="","",入力!G45)</f>
        <v>3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小林</v>
      </c>
      <c r="D64" s="13" t="str">
        <f>IF(入力!E48="","",入力!E48)</f>
        <v>日和</v>
      </c>
      <c r="E64" s="13" t="str">
        <f>IF(入力!C47="","",入力!C47)</f>
        <v>コバヤシ</v>
      </c>
      <c r="F64" s="13" t="str">
        <f>IF(入力!E47="","",入力!E47)</f>
        <v>カノ</v>
      </c>
      <c r="G64" s="13">
        <f>IF(入力!M47="","",入力!M47)</f>
        <v>522877869</v>
      </c>
      <c r="H64" s="13" t="str">
        <f>IF(入力!I47="","",入力!I47)</f>
        <v>薬円台南小</v>
      </c>
      <c r="I64" s="13">
        <f>IF(入力!G47="","",入力!G47)</f>
        <v>3</v>
      </c>
      <c r="J64" s="13">
        <f>IF(入力!P47="","",入力!P47)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史郎 高橋</cp:lastModifiedBy>
  <cp:lastPrinted>2016-05-09T15:17:35Z</cp:lastPrinted>
  <dcterms:created xsi:type="dcterms:W3CDTF">2014-04-05T09:56:00Z</dcterms:created>
  <dcterms:modified xsi:type="dcterms:W3CDTF">2023-09-24T21:52:40Z</dcterms:modified>
</cp:coreProperties>
</file>