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バレーボール\実花\R7\大会\新人\女子\"/>
    </mc:Choice>
  </mc:AlternateContent>
  <xr:revisionPtr revIDLastSave="0" documentId="13_ncr:1_{39B722CA-10A1-4DE3-9D1C-176CC2B8CD7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1625" yWindow="0" windowWidth="16485" windowHeight="1330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<sst xmlns="http://schemas.openxmlformats.org/spreadsheetml/2006/main" count="296" uniqueCount="232">
  <si>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</si>
  <si>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</si>
  <si>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</si>
  <si>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</si>
  <si>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</si>
  <si>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</si>
  <si>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</si>
  <si>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</si>
  <si>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</si>
  <si>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</si>
  <si>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</si>
  <si>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</si>
  <si>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</si>
  <si>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</si>
  <si>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</si>
  <si>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</si>
  <si>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</si>
  <si>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</si>
  <si>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</si>
  <si>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</si>
  <si>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</si>
  <si>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</si>
  <si>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</si>
  <si>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</si>
  <si>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</si>
  <si>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</si>
  <si>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</si>
  <si>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</si>
  <si>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</si>
  <si>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</si>
  <si>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</si>
  <si>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</si>
  <si>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</si>
  <si>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</si>
  <si>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</si>
  <si>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</si>
  <si>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</si>
  <si>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</si>
  <si>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</si>
  <si>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</si>
  <si>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</si>
  <si>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</si>
  <si>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</si>
  <si>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</si>
  <si>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</si>
  <si>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</si>
  <si>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</si>
  <si>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</si>
  <si>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</si>
  <si>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</si>
  <si>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</si>
  <si>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</si>
  <si>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</si>
  <si>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</si>
  <si>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</si>
  <si>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</si>
  <si>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</si>
  <si>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</si>
  <si>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</si>
  <si>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</si>
  <si>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</si>
  <si>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</si>
  <si>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</si>
  <si>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</si>
  <si>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</si>
  <si>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</si>
  <si>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</si>
  <si>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</si>
  <si>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</si>
  <si>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</si>
  <si>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</si>
  <si>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</si>
  <si>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</si>
  <si>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</si>
  <si>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</si>
  <si>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</si>
  <si>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</si>
  <si>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</si>
  <si>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</si>
  <si>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</si>
  <si>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</si>
  <si>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</si>
  <si>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</si>
  <si>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</si>
  <si>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</si>
  <si>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</si>
  <si>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</si>
  <si>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</si>
  <si>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</si>
  <si>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</si>
  <si>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</si>
  <si>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</si>
  <si>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</si>
  <si>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</si>
  <si>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</si>
  <si>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</si>
  <si>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</si>
  <si>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</si>
  <si>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</si>
  <si>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</si>
  <si>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</si>
  <si>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</si>
  <si>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</si>
  <si>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</si>
  <si>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</si>
  <si>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</si>
  <si>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</si>
  <si>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</si>
  <si>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</si>
  <si>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</si>
  <si>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</si>
  <si>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</si>
  <si>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</si>
  <si>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</si>
  <si>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</si>
  <si>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</si>
  <si>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</si>
  <si>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</si>
  <si>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</si>
  <si>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</si>
  <si>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</si>
  <si>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</si>
  <si>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</si>
  <si>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</si>
  <si>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</si>
  <si>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</si>
  <si>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</si>
  <si>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</si>
  <si>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</si>
  <si>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</si>
  <si>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</si>
  <si>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</si>
  <si>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</si>
  <si>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オオヒナタ</t>
  </si>
  <si>
    <t>トモハル</t>
  </si>
  <si>
    <t>大日方</t>
    <rPh sb="0" eb="3">
      <t>オオヒナタ</t>
    </rPh>
    <phoneticPr fontId="1"/>
  </si>
  <si>
    <t>智治</t>
    <rPh sb="0" eb="2">
      <t>トモハル</t>
    </rPh>
    <phoneticPr fontId="2"/>
  </si>
  <si>
    <t>コジマ</t>
  </si>
  <si>
    <t>アヤカ</t>
  </si>
  <si>
    <t>小島</t>
    <rPh sb="0" eb="2">
      <t>コジマ</t>
    </rPh>
    <phoneticPr fontId="2"/>
  </si>
  <si>
    <t>彩香</t>
    <rPh sb="0" eb="2">
      <t>アヤカ</t>
    </rPh>
    <phoneticPr fontId="2"/>
  </si>
  <si>
    <t>ミハナバレーボールクラブ</t>
  </si>
  <si>
    <t>実花バレーボールクラブ</t>
    <rPh sb="0" eb="1">
      <t>ミ</t>
    </rPh>
    <rPh sb="1" eb="2">
      <t>ハナ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</si>
  <si>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</si>
  <si>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</si>
  <si>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習志野市</t>
    <rPh sb="0" eb="4">
      <t>ナラシノシ</t>
    </rPh>
    <phoneticPr fontId="2"/>
  </si>
  <si>
    <t>タカハシ</t>
  </si>
  <si>
    <t>フミオ</t>
  </si>
  <si>
    <t>髙橋</t>
  </si>
  <si>
    <r>
      <rPr>
        <sz val="11"/>
        <color indexed="8"/>
        <rFont val="ＭＳ Ｐゴシック"/>
        <family val="3"/>
        <charset val="128"/>
      </rPr>
      <t>史郎</t>
    </r>
    <rPh sb="0" eb="2">
      <t>シロウ</t>
    </rPh>
    <phoneticPr fontId="2"/>
  </si>
  <si>
    <t>275</t>
    <phoneticPr fontId="2"/>
  </si>
  <si>
    <t>0001</t>
    <phoneticPr fontId="2"/>
  </si>
  <si>
    <t>習志野市東習志野8-21-8</t>
    <rPh sb="0" eb="4">
      <t>ナラシノシ</t>
    </rPh>
    <rPh sb="4" eb="5">
      <t>ヒガシ</t>
    </rPh>
    <rPh sb="5" eb="8">
      <t>ナラシノ</t>
    </rPh>
    <phoneticPr fontId="2"/>
  </si>
  <si>
    <t>070</t>
    <phoneticPr fontId="2"/>
  </si>
  <si>
    <t>5469</t>
    <phoneticPr fontId="2"/>
  </si>
  <si>
    <t>1462</t>
    <phoneticPr fontId="2"/>
  </si>
  <si>
    <t>090</t>
    <phoneticPr fontId="2"/>
  </si>
  <si>
    <t>5196</t>
    <phoneticPr fontId="2"/>
  </si>
  <si>
    <t>6235</t>
    <phoneticPr fontId="2"/>
  </si>
  <si>
    <t>4622</t>
    <phoneticPr fontId="2"/>
  </si>
  <si>
    <t>0002</t>
    <phoneticPr fontId="2"/>
  </si>
  <si>
    <t>習志野市実籾4-17-5</t>
    <phoneticPr fontId="2"/>
  </si>
  <si>
    <t>千葉県船橋市北本町2-5-28</t>
    <phoneticPr fontId="2"/>
  </si>
  <si>
    <t>273</t>
    <phoneticPr fontId="2"/>
  </si>
  <si>
    <t>0864</t>
    <phoneticPr fontId="2"/>
  </si>
  <si>
    <t>①</t>
  </si>
  <si>
    <t>コバヤシ</t>
  </si>
  <si>
    <t>カノ</t>
  </si>
  <si>
    <t>小林</t>
  </si>
  <si>
    <t>日和</t>
  </si>
  <si>
    <t>フクナガ</t>
  </si>
  <si>
    <t>コハル</t>
  </si>
  <si>
    <t>福永</t>
  </si>
  <si>
    <t>瑚花</t>
  </si>
  <si>
    <t>クロダ</t>
  </si>
  <si>
    <t>ナギサ</t>
  </si>
  <si>
    <t>黒田</t>
  </si>
  <si>
    <t>渚</t>
  </si>
  <si>
    <t>イシイ</t>
  </si>
  <si>
    <t>リイサ</t>
  </si>
  <si>
    <t>石井</t>
  </si>
  <si>
    <t>梨衣沙</t>
  </si>
  <si>
    <t>カマガタ</t>
  </si>
  <si>
    <t>カリン</t>
  </si>
  <si>
    <t>鎌形</t>
  </si>
  <si>
    <t>果凛</t>
  </si>
  <si>
    <t>ササキ</t>
  </si>
  <si>
    <t>アヤミ</t>
  </si>
  <si>
    <t>佐々木</t>
  </si>
  <si>
    <t>絢未</t>
  </si>
  <si>
    <t>薬円台南小</t>
    <rPh sb="0" eb="3">
      <t>ヤクエンダイ</t>
    </rPh>
    <rPh sb="3" eb="4">
      <t>ミナミ</t>
    </rPh>
    <rPh sb="4" eb="5">
      <t>ショウ</t>
    </rPh>
    <phoneticPr fontId="2"/>
  </si>
  <si>
    <t>実花小学校</t>
    <rPh sb="0" eb="5">
      <t>ミハナショウガッコウ</t>
    </rPh>
    <phoneticPr fontId="2"/>
  </si>
  <si>
    <t>東習志野小学校</t>
  </si>
  <si>
    <t>実花小学校</t>
    <rPh sb="0" eb="2">
      <t>ミハナ</t>
    </rPh>
    <rPh sb="2" eb="5">
      <t>ショウガッコウ</t>
    </rPh>
    <phoneticPr fontId="2"/>
  </si>
  <si>
    <t>実籾小学校</t>
    <rPh sb="0" eb="2">
      <t>ミモミ</t>
    </rPh>
    <rPh sb="2" eb="5">
      <t>ショウガッコウ</t>
    </rPh>
    <phoneticPr fontId="2"/>
  </si>
  <si>
    <t>安齋</t>
    <phoneticPr fontId="2"/>
  </si>
  <si>
    <t>好則</t>
    <phoneticPr fontId="2"/>
  </si>
  <si>
    <t>アンザイ</t>
    <phoneticPr fontId="2"/>
  </si>
  <si>
    <t>ヨシノリ</t>
    <phoneticPr fontId="2"/>
  </si>
  <si>
    <t>習志野市東習志野2-18-22-412</t>
    <phoneticPr fontId="2"/>
  </si>
  <si>
    <t>1553</t>
    <phoneticPr fontId="2"/>
  </si>
  <si>
    <t>8747</t>
    <phoneticPr fontId="2"/>
  </si>
  <si>
    <t>齋藤</t>
    <rPh sb="0" eb="2">
      <t>サイトウ</t>
    </rPh>
    <phoneticPr fontId="2"/>
  </si>
  <si>
    <t>亜希子</t>
    <rPh sb="0" eb="3">
      <t>アキコ</t>
    </rPh>
    <phoneticPr fontId="2"/>
  </si>
  <si>
    <t>サイトウ</t>
    <phoneticPr fontId="2"/>
  </si>
  <si>
    <t>アキコ</t>
    <phoneticPr fontId="2"/>
  </si>
  <si>
    <t>高階</t>
    <phoneticPr fontId="2"/>
  </si>
  <si>
    <t>一華</t>
    <phoneticPr fontId="2"/>
  </si>
  <si>
    <t>タカシナ</t>
    <phoneticPr fontId="2"/>
  </si>
  <si>
    <t>イチカ</t>
    <phoneticPr fontId="2"/>
  </si>
  <si>
    <t>髙橋</t>
    <phoneticPr fontId="2"/>
  </si>
  <si>
    <t>永菜佳</t>
    <phoneticPr fontId="2"/>
  </si>
  <si>
    <t>タカハシ</t>
    <phoneticPr fontId="2"/>
  </si>
  <si>
    <t>ナナカ</t>
    <phoneticPr fontId="2"/>
  </si>
  <si>
    <t>大岩</t>
    <phoneticPr fontId="2"/>
  </si>
  <si>
    <t>玲那</t>
    <phoneticPr fontId="2"/>
  </si>
  <si>
    <t>木村</t>
    <phoneticPr fontId="2"/>
  </si>
  <si>
    <t>ちほ</t>
    <phoneticPr fontId="2"/>
  </si>
  <si>
    <t>長谷川</t>
    <phoneticPr fontId="2"/>
  </si>
  <si>
    <t>明生</t>
    <phoneticPr fontId="2"/>
  </si>
  <si>
    <t>唐岩</t>
    <phoneticPr fontId="2"/>
  </si>
  <si>
    <t>來永</t>
    <phoneticPr fontId="2"/>
  </si>
  <si>
    <t>キムラ</t>
    <phoneticPr fontId="2"/>
  </si>
  <si>
    <t>チホ</t>
    <phoneticPr fontId="2"/>
  </si>
  <si>
    <t>オオイワ</t>
    <phoneticPr fontId="2"/>
  </si>
  <si>
    <t>レナ</t>
    <phoneticPr fontId="2"/>
  </si>
  <si>
    <t>カライワ</t>
    <phoneticPr fontId="2"/>
  </si>
  <si>
    <t>コノ</t>
    <phoneticPr fontId="2"/>
  </si>
  <si>
    <t>ハセガワ</t>
    <phoneticPr fontId="2"/>
  </si>
  <si>
    <t>メイ</t>
    <phoneticPr fontId="2"/>
  </si>
  <si>
    <t>長作小学校</t>
    <phoneticPr fontId="2"/>
  </si>
  <si>
    <t>チームコンセプトは「一緒に」「感謝」「チームワーク」。
実花らしく、コート上でも笑顔を忘れず、チームワークを大切にします。
いつも支えてくれる人、応援してくれる皆さんに感謝の気持を込めて全力でプレーします！！</t>
    <rPh sb="28" eb="30">
      <t>ミハナ</t>
    </rPh>
    <rPh sb="37" eb="38">
      <t>ジョウ</t>
    </rPh>
    <rPh sb="40" eb="42">
      <t>エガオ</t>
    </rPh>
    <rPh sb="43" eb="44">
      <t>ワス</t>
    </rPh>
    <rPh sb="54" eb="56">
      <t>タイセツ</t>
    </rPh>
    <rPh sb="65" eb="66">
      <t>ササ</t>
    </rPh>
    <rPh sb="71" eb="72">
      <t>ヒト</t>
    </rPh>
    <rPh sb="73" eb="75">
      <t>オウエン</t>
    </rPh>
    <rPh sb="80" eb="81">
      <t>ミナ</t>
    </rPh>
    <rPh sb="84" eb="86">
      <t>カンシャ</t>
    </rPh>
    <rPh sb="87" eb="89">
      <t>キモチ</t>
    </rPh>
    <rPh sb="90" eb="91">
      <t>コ</t>
    </rPh>
    <rPh sb="93" eb="95">
      <t>ゼンリョクゼンリョク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</si>
</sst>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4" zoomScaleNormal="100" zoomScaleSheetLayoutView="100" workbookViewId="0">
      <selection activeCell="C52" sqref="C52:D5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5" customHeight="1">
      <c r="A2" s="195" t="s">
        <v>120</v>
      </c>
      <c r="B2" s="196"/>
      <c r="C2" s="197" t="s">
        <v>141</v>
      </c>
      <c r="D2" s="198"/>
      <c r="E2" s="198"/>
      <c r="F2" s="198"/>
      <c r="G2" s="198"/>
      <c r="H2" s="198"/>
      <c r="I2" s="199"/>
      <c r="J2" s="84" t="s">
        <v>118</v>
      </c>
      <c r="K2" s="85"/>
      <c r="L2" s="85"/>
      <c r="M2" s="85"/>
      <c r="N2" s="85"/>
      <c r="O2" s="86"/>
      <c r="P2" s="84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4" t="s">
        <v>100</v>
      </c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0" t="s">
        <v>121</v>
      </c>
      <c r="B3" s="201"/>
      <c r="C3" s="202" t="s">
        <v>142</v>
      </c>
      <c r="D3" s="203"/>
      <c r="E3" s="203"/>
      <c r="F3" s="203"/>
      <c r="G3" s="203"/>
      <c r="H3" s="203"/>
      <c r="I3" s="204"/>
      <c r="J3" s="81" t="s">
        <v>90</v>
      </c>
      <c r="K3" s="82"/>
      <c r="L3" s="82"/>
      <c r="M3" s="82"/>
      <c r="N3" s="82"/>
      <c r="O3" s="83"/>
      <c r="P3" s="192" t="s">
        <v>145</v>
      </c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65" t="s">
        <v>109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435608802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21025</v>
      </c>
      <c r="K5" s="132"/>
      <c r="L5" s="132"/>
      <c r="M5" s="132"/>
      <c r="N5" s="132"/>
      <c r="O5" s="132"/>
      <c r="P5" s="182" t="s">
        <v>143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144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0" t="s">
        <v>106</v>
      </c>
      <c r="D6" s="211"/>
      <c r="E6" s="187" t="s">
        <v>107</v>
      </c>
      <c r="F6" s="188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1" t="s">
        <v>94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 t="s">
        <v>95</v>
      </c>
      <c r="AL6" s="191"/>
      <c r="AM6" s="191"/>
      <c r="AN6" s="191"/>
      <c r="AO6" s="191"/>
      <c r="AP6" s="191"/>
      <c r="AQ6" s="191"/>
      <c r="AR6" s="191"/>
      <c r="AS6" s="191"/>
      <c r="AT6" s="34" t="s">
        <v>123</v>
      </c>
    </row>
    <row r="7" spans="1:51" ht="13.5" customHeight="1">
      <c r="A7" s="55"/>
      <c r="B7" s="54"/>
      <c r="C7" s="127" t="s">
        <v>133</v>
      </c>
      <c r="D7" s="57"/>
      <c r="E7" s="100" t="s">
        <v>134</v>
      </c>
      <c r="F7" s="59"/>
      <c r="G7" s="60">
        <v>518648176</v>
      </c>
      <c r="H7" s="60"/>
      <c r="I7" s="60"/>
      <c r="J7" s="60"/>
      <c r="K7" s="60"/>
      <c r="L7" s="60"/>
      <c r="M7" s="60"/>
      <c r="N7" s="60"/>
      <c r="O7" s="60"/>
      <c r="P7" s="61" t="s">
        <v>7</v>
      </c>
      <c r="Q7" s="62"/>
      <c r="R7" s="63" t="s">
        <v>163</v>
      </c>
      <c r="S7" s="64"/>
      <c r="T7" s="64"/>
      <c r="U7" s="64"/>
      <c r="V7" s="27" t="s">
        <v>8</v>
      </c>
      <c r="W7" s="65" t="s">
        <v>164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156</v>
      </c>
      <c r="AM7" s="134"/>
      <c r="AN7" s="134"/>
      <c r="AO7" s="134"/>
      <c r="AP7" s="134"/>
      <c r="AQ7" s="134"/>
      <c r="AR7" s="134"/>
      <c r="AS7" s="36" t="s">
        <v>10</v>
      </c>
      <c r="AT7" s="219">
        <v>47</v>
      </c>
    </row>
    <row r="8" spans="1:51" ht="18" customHeight="1">
      <c r="A8" s="55"/>
      <c r="B8" s="54"/>
      <c r="C8" s="125" t="s">
        <v>135</v>
      </c>
      <c r="D8" s="69"/>
      <c r="E8" s="126" t="s">
        <v>136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162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5" t="s">
        <v>159</v>
      </c>
      <c r="AL8" s="136"/>
      <c r="AM8" s="136"/>
      <c r="AN8" s="136"/>
      <c r="AO8" s="37" t="s">
        <v>11</v>
      </c>
      <c r="AP8" s="137" t="s">
        <v>155</v>
      </c>
      <c r="AQ8" s="136"/>
      <c r="AR8" s="136"/>
      <c r="AS8" s="138"/>
      <c r="AT8" s="219"/>
    </row>
    <row r="9" spans="1:51" ht="14.45" customHeight="1">
      <c r="A9" s="53" t="s">
        <v>131</v>
      </c>
      <c r="B9" s="54"/>
      <c r="C9" s="127" t="s">
        <v>197</v>
      </c>
      <c r="D9" s="57"/>
      <c r="E9" s="100" t="s">
        <v>198</v>
      </c>
      <c r="F9" s="59"/>
      <c r="G9" s="60">
        <v>523195801</v>
      </c>
      <c r="H9" s="60"/>
      <c r="I9" s="60"/>
      <c r="J9" s="60"/>
      <c r="K9" s="60"/>
      <c r="L9" s="60"/>
      <c r="M9" s="60">
        <v>475503</v>
      </c>
      <c r="N9" s="60"/>
      <c r="O9" s="60"/>
      <c r="P9" s="61" t="s">
        <v>7</v>
      </c>
      <c r="Q9" s="62"/>
      <c r="R9" s="63" t="s">
        <v>150</v>
      </c>
      <c r="S9" s="64"/>
      <c r="T9" s="64"/>
      <c r="U9" s="64"/>
      <c r="V9" s="27" t="s">
        <v>8</v>
      </c>
      <c r="W9" s="65" t="s">
        <v>151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3" t="s">
        <v>156</v>
      </c>
      <c r="AM9" s="134"/>
      <c r="AN9" s="134"/>
      <c r="AO9" s="134"/>
      <c r="AP9" s="134"/>
      <c r="AQ9" s="134"/>
      <c r="AR9" s="134"/>
      <c r="AS9" s="36" t="s">
        <v>125</v>
      </c>
      <c r="AT9" s="220">
        <v>46</v>
      </c>
    </row>
    <row r="10" spans="1:51" ht="18" customHeight="1">
      <c r="A10" s="55"/>
      <c r="B10" s="54"/>
      <c r="C10" s="125" t="s">
        <v>195</v>
      </c>
      <c r="D10" s="69"/>
      <c r="E10" s="126" t="s">
        <v>196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199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89" t="s">
        <v>200</v>
      </c>
      <c r="AL10" s="136"/>
      <c r="AM10" s="136"/>
      <c r="AN10" s="136"/>
      <c r="AO10" s="37" t="s">
        <v>126</v>
      </c>
      <c r="AP10" s="137" t="s">
        <v>201</v>
      </c>
      <c r="AQ10" s="136"/>
      <c r="AR10" s="136"/>
      <c r="AS10" s="138"/>
      <c r="AT10" s="220"/>
    </row>
    <row r="11" spans="1:51" ht="14.45" customHeight="1">
      <c r="A11" s="53" t="s">
        <v>132</v>
      </c>
      <c r="B11" s="54"/>
      <c r="C11" s="56" t="s">
        <v>137</v>
      </c>
      <c r="D11" s="57"/>
      <c r="E11" s="58" t="s">
        <v>138</v>
      </c>
      <c r="F11" s="59"/>
      <c r="G11" s="60">
        <v>524388899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150</v>
      </c>
      <c r="S11" s="64"/>
      <c r="T11" s="64"/>
      <c r="U11" s="64"/>
      <c r="V11" s="27" t="s">
        <v>8</v>
      </c>
      <c r="W11" s="65" t="s">
        <v>160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3" t="s">
        <v>156</v>
      </c>
      <c r="AM11" s="134"/>
      <c r="AN11" s="134"/>
      <c r="AO11" s="134"/>
      <c r="AP11" s="134"/>
      <c r="AQ11" s="134"/>
      <c r="AR11" s="134"/>
      <c r="AS11" s="36" t="s">
        <v>10</v>
      </c>
      <c r="AT11" s="220">
        <v>42</v>
      </c>
    </row>
    <row r="12" spans="1:51" ht="18" customHeight="1">
      <c r="A12" s="55"/>
      <c r="B12" s="54"/>
      <c r="C12" s="68" t="s">
        <v>139</v>
      </c>
      <c r="D12" s="69"/>
      <c r="E12" s="70" t="s">
        <v>140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161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5" t="s">
        <v>157</v>
      </c>
      <c r="AL12" s="136"/>
      <c r="AM12" s="136"/>
      <c r="AN12" s="136"/>
      <c r="AO12" s="37" t="s">
        <v>8</v>
      </c>
      <c r="AP12" s="137" t="s">
        <v>158</v>
      </c>
      <c r="AQ12" s="136"/>
      <c r="AR12" s="136"/>
      <c r="AS12" s="138"/>
      <c r="AT12" s="220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4"/>
      <c r="AM13" s="134"/>
      <c r="AN13" s="134"/>
      <c r="AO13" s="134"/>
      <c r="AP13" s="134"/>
      <c r="AQ13" s="134"/>
      <c r="AR13" s="134"/>
      <c r="AS13" s="36" t="s">
        <v>125</v>
      </c>
      <c r="AT13" s="220"/>
    </row>
    <row r="14" spans="1:51" ht="18" customHeight="1">
      <c r="A14" s="55"/>
      <c r="B14" s="54"/>
      <c r="C14" s="125"/>
      <c r="D14" s="69"/>
      <c r="E14" s="126"/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72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89"/>
      <c r="AL14" s="136"/>
      <c r="AM14" s="136"/>
      <c r="AN14" s="136"/>
      <c r="AO14" s="37" t="s">
        <v>126</v>
      </c>
      <c r="AP14" s="136"/>
      <c r="AQ14" s="136"/>
      <c r="AR14" s="136"/>
      <c r="AS14" s="138"/>
      <c r="AT14" s="220"/>
    </row>
    <row r="15" spans="1:51" ht="15" customHeight="1">
      <c r="A15" s="55" t="s">
        <v>83</v>
      </c>
      <c r="B15" s="54"/>
      <c r="C15" s="127" t="s">
        <v>204</v>
      </c>
      <c r="D15" s="57"/>
      <c r="E15" s="100" t="s">
        <v>205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4"/>
      <c r="S15" s="174"/>
      <c r="T15" s="174"/>
      <c r="U15" s="174"/>
      <c r="V15" s="26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9"/>
      <c r="AK15" s="38"/>
      <c r="AL15" s="167"/>
      <c r="AM15" s="167"/>
      <c r="AN15" s="167"/>
      <c r="AO15" s="167"/>
      <c r="AP15" s="167"/>
      <c r="AQ15" s="167"/>
      <c r="AR15" s="167"/>
      <c r="AS15" s="39"/>
      <c r="AT15" s="221"/>
    </row>
    <row r="16" spans="1:51" ht="18" customHeight="1">
      <c r="A16" s="55"/>
      <c r="B16" s="54"/>
      <c r="C16" s="125" t="s">
        <v>202</v>
      </c>
      <c r="D16" s="69"/>
      <c r="E16" s="126" t="s">
        <v>203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8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70"/>
      <c r="AK16" s="171"/>
      <c r="AL16" s="172"/>
      <c r="AM16" s="172"/>
      <c r="AN16" s="172"/>
      <c r="AO16" s="40"/>
      <c r="AP16" s="172"/>
      <c r="AQ16" s="172"/>
      <c r="AR16" s="172"/>
      <c r="AS16" s="173"/>
      <c r="AT16" s="221"/>
    </row>
    <row r="17" spans="1:46" ht="15" customHeight="1">
      <c r="A17" s="131" t="s">
        <v>97</v>
      </c>
      <c r="B17" s="54"/>
      <c r="C17" s="127" t="s">
        <v>146</v>
      </c>
      <c r="D17" s="57"/>
      <c r="E17" s="100" t="s">
        <v>147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150</v>
      </c>
      <c r="S17" s="64"/>
      <c r="T17" s="64"/>
      <c r="U17" s="64"/>
      <c r="V17" s="27" t="s">
        <v>8</v>
      </c>
      <c r="W17" s="65" t="s">
        <v>151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3" t="s">
        <v>153</v>
      </c>
      <c r="AM17" s="134"/>
      <c r="AN17" s="134"/>
      <c r="AO17" s="134"/>
      <c r="AP17" s="134"/>
      <c r="AQ17" s="134"/>
      <c r="AR17" s="134"/>
      <c r="AS17" s="36" t="s">
        <v>125</v>
      </c>
      <c r="AT17" s="220">
        <v>46</v>
      </c>
    </row>
    <row r="18" spans="1:46" ht="18" customHeight="1">
      <c r="A18" s="55"/>
      <c r="B18" s="54"/>
      <c r="C18" s="125" t="s">
        <v>148</v>
      </c>
      <c r="D18" s="69"/>
      <c r="E18" s="126" t="s">
        <v>149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152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5" t="s">
        <v>154</v>
      </c>
      <c r="AL18" s="136"/>
      <c r="AM18" s="136"/>
      <c r="AN18" s="136"/>
      <c r="AO18" s="37" t="s">
        <v>126</v>
      </c>
      <c r="AP18" s="137" t="s">
        <v>155</v>
      </c>
      <c r="AQ18" s="136"/>
      <c r="AR18" s="136"/>
      <c r="AS18" s="138"/>
      <c r="AT18" s="220"/>
    </row>
    <row r="19" spans="1:46">
      <c r="A19" s="55" t="s">
        <v>0</v>
      </c>
      <c r="B19" s="54"/>
      <c r="C19" s="142" t="str">
        <f>IF(P18="","",P18)</f>
        <v>習志野市東習志野8-21-8</v>
      </c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2" t="str">
        <f>IF(AL17="","",AL17&amp;"-"&amp;AK18&amp;"-"&amp;AP18)</f>
        <v>070-5469-1462</v>
      </c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5">
        <v>70</v>
      </c>
      <c r="D23" s="76"/>
      <c r="E23" s="76">
        <v>5469</v>
      </c>
      <c r="F23" s="76"/>
      <c r="G23" s="76">
        <v>1462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3" t="s">
        <v>104</v>
      </c>
      <c r="D25" s="144"/>
      <c r="E25" s="145" t="s">
        <v>105</v>
      </c>
      <c r="F25" s="146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4" t="s">
        <v>98</v>
      </c>
      <c r="Q25" s="128"/>
      <c r="R25" s="128"/>
      <c r="S25" s="128"/>
      <c r="T25" s="148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2" t="s">
        <v>102</v>
      </c>
      <c r="D26" s="153"/>
      <c r="E26" s="154" t="s">
        <v>103</v>
      </c>
      <c r="F26" s="155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9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22" t="s">
        <v>165</v>
      </c>
      <c r="C27" s="127" t="s">
        <v>166</v>
      </c>
      <c r="D27" s="57"/>
      <c r="E27" s="100" t="s">
        <v>167</v>
      </c>
      <c r="F27" s="59"/>
      <c r="G27" s="119">
        <v>5</v>
      </c>
      <c r="H27" s="106"/>
      <c r="I27" s="119" t="s">
        <v>190</v>
      </c>
      <c r="J27" s="105"/>
      <c r="K27" s="105"/>
      <c r="L27" s="106"/>
      <c r="M27" s="110">
        <v>522877869</v>
      </c>
      <c r="N27" s="105"/>
      <c r="O27" s="106"/>
      <c r="P27" s="110">
        <v>150</v>
      </c>
      <c r="Q27" s="105"/>
      <c r="R27" s="105"/>
      <c r="S27" s="105"/>
      <c r="T27" s="111"/>
      <c r="U27" s="1"/>
      <c r="V27" s="1"/>
      <c r="W27" s="1"/>
      <c r="X27" s="1"/>
      <c r="Y27" s="113">
        <v>8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168</v>
      </c>
      <c r="D28" s="69"/>
      <c r="E28" s="126" t="s">
        <v>169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170</v>
      </c>
      <c r="D29" s="57"/>
      <c r="E29" s="100" t="s">
        <v>171</v>
      </c>
      <c r="F29" s="59"/>
      <c r="G29" s="119">
        <v>5</v>
      </c>
      <c r="H29" s="106"/>
      <c r="I29" s="119" t="s">
        <v>191</v>
      </c>
      <c r="J29" s="105"/>
      <c r="K29" s="105"/>
      <c r="L29" s="106"/>
      <c r="M29" s="110">
        <v>522877875</v>
      </c>
      <c r="N29" s="105"/>
      <c r="O29" s="106"/>
      <c r="P29" s="110">
        <v>140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172</v>
      </c>
      <c r="D30" s="69"/>
      <c r="E30" s="126" t="s">
        <v>173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174</v>
      </c>
      <c r="D31" s="57"/>
      <c r="E31" s="100" t="s">
        <v>175</v>
      </c>
      <c r="F31" s="59"/>
      <c r="G31" s="119">
        <v>5</v>
      </c>
      <c r="H31" s="106"/>
      <c r="I31" s="119" t="s">
        <v>192</v>
      </c>
      <c r="J31" s="105"/>
      <c r="K31" s="105"/>
      <c r="L31" s="106"/>
      <c r="M31" s="110">
        <v>524388950</v>
      </c>
      <c r="N31" s="105"/>
      <c r="O31" s="106"/>
      <c r="P31" s="110">
        <v>134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176</v>
      </c>
      <c r="D32" s="69"/>
      <c r="E32" s="126" t="s">
        <v>177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178</v>
      </c>
      <c r="D33" s="57"/>
      <c r="E33" s="100" t="s">
        <v>179</v>
      </c>
      <c r="F33" s="59"/>
      <c r="G33" s="119">
        <v>5</v>
      </c>
      <c r="H33" s="106"/>
      <c r="I33" s="119" t="s">
        <v>193</v>
      </c>
      <c r="J33" s="105"/>
      <c r="K33" s="105"/>
      <c r="L33" s="106"/>
      <c r="M33" s="110">
        <v>525481735</v>
      </c>
      <c r="N33" s="105"/>
      <c r="O33" s="106"/>
      <c r="P33" s="110">
        <v>135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180</v>
      </c>
      <c r="D34" s="69"/>
      <c r="E34" s="126" t="s">
        <v>181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182</v>
      </c>
      <c r="D35" s="57"/>
      <c r="E35" s="100" t="s">
        <v>183</v>
      </c>
      <c r="F35" s="59"/>
      <c r="G35" s="119">
        <v>5</v>
      </c>
      <c r="H35" s="106"/>
      <c r="I35" s="119" t="s">
        <v>194</v>
      </c>
      <c r="J35" s="105"/>
      <c r="K35" s="105"/>
      <c r="L35" s="106"/>
      <c r="M35" s="110">
        <v>523154464</v>
      </c>
      <c r="N35" s="105"/>
      <c r="O35" s="106"/>
      <c r="P35" s="110">
        <v>140</v>
      </c>
      <c r="Q35" s="105"/>
      <c r="R35" s="105"/>
      <c r="S35" s="105"/>
      <c r="T35" s="111"/>
      <c r="U35" s="1"/>
      <c r="V35" s="1"/>
      <c r="W35" s="1"/>
      <c r="X35" s="1"/>
      <c r="Y35" s="205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184</v>
      </c>
      <c r="D36" s="69"/>
      <c r="E36" s="126" t="s">
        <v>185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6"/>
      <c r="Z36" s="207"/>
      <c r="AA36" s="207"/>
      <c r="AB36" s="207"/>
      <c r="AC36" s="207"/>
      <c r="AD36" s="207"/>
      <c r="AE36" s="207"/>
      <c r="AF36" s="207"/>
      <c r="AG36" s="208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208</v>
      </c>
      <c r="D37" s="57"/>
      <c r="E37" s="100" t="s">
        <v>209</v>
      </c>
      <c r="F37" s="59"/>
      <c r="G37" s="119">
        <v>5</v>
      </c>
      <c r="H37" s="106"/>
      <c r="I37" s="119" t="s">
        <v>193</v>
      </c>
      <c r="J37" s="105"/>
      <c r="K37" s="105"/>
      <c r="L37" s="106"/>
      <c r="M37" s="110">
        <v>526372650</v>
      </c>
      <c r="N37" s="105"/>
      <c r="O37" s="106"/>
      <c r="P37" s="110">
        <v>143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206</v>
      </c>
      <c r="D38" s="69"/>
      <c r="E38" s="126" t="s">
        <v>207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186</v>
      </c>
      <c r="D39" s="57"/>
      <c r="E39" s="58" t="s">
        <v>187</v>
      </c>
      <c r="F39" s="59"/>
      <c r="G39" s="104">
        <v>5</v>
      </c>
      <c r="H39" s="106"/>
      <c r="I39" s="104" t="s">
        <v>192</v>
      </c>
      <c r="J39" s="105"/>
      <c r="K39" s="105"/>
      <c r="L39" s="106"/>
      <c r="M39" s="110">
        <v>522119648</v>
      </c>
      <c r="N39" s="105"/>
      <c r="O39" s="106"/>
      <c r="P39" s="110">
        <v>159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188</v>
      </c>
      <c r="D40" s="69"/>
      <c r="E40" s="70" t="s">
        <v>189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212</v>
      </c>
      <c r="D41" s="57"/>
      <c r="E41" s="100" t="s">
        <v>213</v>
      </c>
      <c r="F41" s="59"/>
      <c r="G41" s="119">
        <v>4</v>
      </c>
      <c r="H41" s="106"/>
      <c r="I41" s="119" t="s">
        <v>193</v>
      </c>
      <c r="J41" s="105"/>
      <c r="K41" s="105"/>
      <c r="L41" s="106"/>
      <c r="M41" s="110">
        <v>522877883</v>
      </c>
      <c r="N41" s="105"/>
      <c r="O41" s="106"/>
      <c r="P41" s="110">
        <v>138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210</v>
      </c>
      <c r="D42" s="69"/>
      <c r="E42" s="126" t="s">
        <v>211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224</v>
      </c>
      <c r="D43" s="57"/>
      <c r="E43" s="58" t="s">
        <v>225</v>
      </c>
      <c r="F43" s="59"/>
      <c r="G43" s="119">
        <v>4</v>
      </c>
      <c r="H43" s="106"/>
      <c r="I43" s="119" t="s">
        <v>192</v>
      </c>
      <c r="J43" s="105"/>
      <c r="K43" s="105"/>
      <c r="L43" s="106"/>
      <c r="M43" s="110">
        <v>524388967</v>
      </c>
      <c r="N43" s="105"/>
      <c r="O43" s="106"/>
      <c r="P43" s="110">
        <v>134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214</v>
      </c>
      <c r="D44" s="69"/>
      <c r="E44" s="70" t="s">
        <v>215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222</v>
      </c>
      <c r="D45" s="57"/>
      <c r="E45" s="58" t="s">
        <v>223</v>
      </c>
      <c r="F45" s="59"/>
      <c r="G45" s="119">
        <v>4</v>
      </c>
      <c r="H45" s="106"/>
      <c r="I45" s="104" t="s">
        <v>193</v>
      </c>
      <c r="J45" s="105"/>
      <c r="K45" s="105"/>
      <c r="L45" s="106"/>
      <c r="M45" s="110">
        <v>525710262</v>
      </c>
      <c r="N45" s="105"/>
      <c r="O45" s="106"/>
      <c r="P45" s="110">
        <v>139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216</v>
      </c>
      <c r="D46" s="69"/>
      <c r="E46" s="70" t="s">
        <v>217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226</v>
      </c>
      <c r="D47" s="57"/>
      <c r="E47" s="58" t="s">
        <v>227</v>
      </c>
      <c r="F47" s="59"/>
      <c r="G47" s="119">
        <v>4</v>
      </c>
      <c r="H47" s="106"/>
      <c r="I47" s="104" t="s">
        <v>230</v>
      </c>
      <c r="J47" s="105"/>
      <c r="K47" s="105"/>
      <c r="L47" s="106"/>
      <c r="M47" s="110">
        <v>526587412</v>
      </c>
      <c r="N47" s="105"/>
      <c r="O47" s="106"/>
      <c r="P47" s="110">
        <v>147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220</v>
      </c>
      <c r="D48" s="69"/>
      <c r="E48" s="70" t="s">
        <v>221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>
        <v>12</v>
      </c>
      <c r="C49" s="56" t="s">
        <v>228</v>
      </c>
      <c r="D49" s="57"/>
      <c r="E49" s="58" t="s">
        <v>229</v>
      </c>
      <c r="F49" s="59"/>
      <c r="G49" s="119">
        <v>3</v>
      </c>
      <c r="H49" s="106"/>
      <c r="I49" s="104" t="s">
        <v>192</v>
      </c>
      <c r="J49" s="105"/>
      <c r="K49" s="105"/>
      <c r="L49" s="106"/>
      <c r="M49" s="110">
        <v>525710279</v>
      </c>
      <c r="N49" s="105"/>
      <c r="O49" s="106"/>
      <c r="P49" s="110">
        <v>132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9"/>
      <c r="B50" s="160"/>
      <c r="C50" s="161" t="s">
        <v>218</v>
      </c>
      <c r="D50" s="162"/>
      <c r="E50" s="163" t="s">
        <v>219</v>
      </c>
      <c r="F50" s="164"/>
      <c r="G50" s="107"/>
      <c r="H50" s="109"/>
      <c r="I50" s="156"/>
      <c r="J50" s="157"/>
      <c r="K50" s="157"/>
      <c r="L50" s="158"/>
      <c r="M50" s="156"/>
      <c r="N50" s="157"/>
      <c r="O50" s="158"/>
      <c r="P50" s="156"/>
      <c r="Q50" s="157"/>
      <c r="R50" s="157"/>
      <c r="S50" s="157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/>
      <c r="D52" s="69"/>
      <c r="E52" s="70"/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4"/>
      <c r="C54" s="215"/>
      <c r="D54" s="216"/>
      <c r="E54" s="217"/>
      <c r="F54" s="218"/>
      <c r="G54" s="212"/>
      <c r="H54" s="213"/>
      <c r="I54" s="212"/>
      <c r="J54" s="207"/>
      <c r="K54" s="207"/>
      <c r="L54" s="213"/>
      <c r="M54" s="212"/>
      <c r="N54" s="207"/>
      <c r="O54" s="213"/>
      <c r="P54" s="212"/>
      <c r="Q54" s="207"/>
      <c r="R54" s="207"/>
      <c r="S54" s="207"/>
      <c r="T54" s="208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7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8"/>
      <c r="U56" s="2"/>
      <c r="V56" s="175" t="s">
        <v>119</v>
      </c>
      <c r="W56" s="176"/>
      <c r="X56" s="176"/>
      <c r="Y56" s="176"/>
      <c r="Z56" s="176"/>
      <c r="AA56" s="176"/>
      <c r="AB56" s="176"/>
      <c r="AC56" s="176"/>
      <c r="AD56" s="176"/>
      <c r="AE56" s="176"/>
      <c r="AF56" s="177"/>
      <c r="AG56" s="178"/>
      <c r="AH56" s="178"/>
      <c r="AI56" s="178"/>
      <c r="AJ56" s="178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9" t="s">
        <v>231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0"/>
      <c r="Q57" s="150"/>
      <c r="R57" s="150"/>
      <c r="S57" s="150"/>
      <c r="T57" s="151"/>
      <c r="U57" s="2"/>
      <c r="V57" s="222">
        <f>LEN(A57)</f>
        <v>104</v>
      </c>
      <c r="W57" s="223"/>
      <c r="X57" s="223"/>
      <c r="Y57" s="223"/>
      <c r="Z57" s="223"/>
      <c r="AA57" s="223"/>
      <c r="AB57" s="223"/>
      <c r="AC57" s="223"/>
      <c r="AD57" s="223"/>
      <c r="AE57" s="223"/>
      <c r="AF57" s="224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女子</v>
      </c>
      <c r="I5" s="9">
        <f>入力!Y27</f>
        <v>8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大日方</v>
      </c>
      <c r="D16" s="13" t="str">
        <f>IF(入力!E8="","",入力!E8)</f>
        <v>智治</v>
      </c>
      <c r="E16" s="13" t="str">
        <f>IF(入力!C7="","",入力!C7)</f>
        <v>オオヒナタ</v>
      </c>
      <c r="F16" s="13" t="str">
        <f>IF(入力!E7="","",入力!E7)</f>
        <v>トモハル</v>
      </c>
      <c r="G16" s="13">
        <f>IF(入力!G7="","",入力!G7)</f>
        <v>518648176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47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0864</v>
      </c>
      <c r="T16" s="13" t="str">
        <f>IF(入力!P8="","",入力!P8)</f>
        <v>千葉県船橋市北本町2-5-28</v>
      </c>
      <c r="U16" s="13" t="str">
        <f>IF(入力!AL7="","",入力!AL7)</f>
        <v>090</v>
      </c>
      <c r="V16" s="13" t="str">
        <f>IF(入力!AK8="","",入力!AK8)</f>
        <v>4622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>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 t="str">
        <f>IF(入力!J9="","",入力!J9)</f>
        <v/>
      </c>
      <c r="I17" s="13">
        <f>IF(入力!M9="","",入力!M9)</f>
        <v>475503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小島</v>
      </c>
      <c r="D18" s="13" t="str">
        <f>IF(入力!E12="","",入力!E12)</f>
        <v>彩香</v>
      </c>
      <c r="E18" s="13" t="str">
        <f>IF(入力!C11="","",入力!C11)</f>
        <v>コジマ</v>
      </c>
      <c r="F18" s="13" t="str">
        <f>IF(入力!E11="","",入力!E11)</f>
        <v>アヤカ</v>
      </c>
      <c r="G18" s="13">
        <f>IF(入力!G11="","",入力!G11)</f>
        <v>524388899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42</v>
      </c>
      <c r="M18" s="13"/>
      <c r="N18" s="13"/>
      <c r="O18" s="13"/>
      <c r="P18" s="13"/>
      <c r="Q18" s="13"/>
      <c r="R18" s="13" t="str">
        <f>IF(入力!R11="","",入力!R11)</f>
        <v>275</v>
      </c>
      <c r="S18" s="13" t="str">
        <f>IF(入力!W11="","",入力!W11)</f>
        <v>0002</v>
      </c>
      <c r="T18" s="13" t="str">
        <f>IF(入力!P12="","",入力!P12)</f>
        <v>習志野市実籾4-17-5</v>
      </c>
      <c r="U18" s="13" t="str">
        <f>IF(入力!AL11="","",入力!AL11)</f>
        <v>090</v>
      </c>
      <c r="V18" s="13" t="str">
        <f>IF(入力!AK12="","",入力!AK12)</f>
        <v>5196</v>
      </c>
      <c r="W18" s="13" t="str">
        <f>IF(入力!AP12="","",入力!AP12)</f>
        <v>6235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史郎</v>
      </c>
      <c r="E22" s="13" t="str">
        <f>IF(入力!C17="","",入力!C17)</f>
        <v>タカハシ</v>
      </c>
      <c r="F22" s="13" t="str">
        <f>IF(入力!E17="","",入力!E17)</f>
        <v>フミオ</v>
      </c>
      <c r="G22" s="13"/>
      <c r="H22" s="13"/>
      <c r="I22" s="13"/>
      <c r="J22" s="13"/>
      <c r="K22" s="13"/>
      <c r="L22" s="13">
        <f>IF(入力!AT17="","",入力!AT17)</f>
        <v>46</v>
      </c>
      <c r="M22" s="13"/>
      <c r="N22" s="13">
        <f>IF(入力!C23="","",入力!C23)</f>
        <v>70</v>
      </c>
      <c r="O22" s="13">
        <f>IF(入力!E23="","",入力!E23)</f>
        <v>5469</v>
      </c>
      <c r="P22" s="13">
        <f>IF(入力!G23="","",入力!G23)</f>
        <v>1462</v>
      </c>
      <c r="Q22" s="13"/>
      <c r="R22" s="13" t="str">
        <f>IF(入力!R17="","",入力!R17)</f>
        <v>275</v>
      </c>
      <c r="S22" s="13" t="str">
        <f>IF(入力!W17="","",入力!W17)</f>
        <v>0001</v>
      </c>
      <c r="T22" s="13" t="str">
        <f>IF(入力!P18="","",入力!P18)</f>
        <v>習志野市東習志野8-21-8</v>
      </c>
      <c r="U22" s="13" t="str">
        <f>IF(入力!AL17="","",入力!AL17)</f>
        <v>070</v>
      </c>
      <c r="V22" s="13" t="str">
        <f>IF(入力!AK18="","",入力!AK18)</f>
        <v>5469</v>
      </c>
      <c r="W22" s="13" t="str">
        <f>IF(入力!AP18="","",入力!AP18)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齋藤</v>
      </c>
      <c r="D23" s="13" t="str">
        <f>IF(入力!$E$16="","",入力!$E$16)</f>
        <v>亜希子</v>
      </c>
      <c r="E23" s="13" t="str">
        <f>IF(入力!$C$15="","",入力!$C$15)</f>
        <v>サイトウ</v>
      </c>
      <c r="F23" s="13" t="str">
        <f>IF(入力!$E$15="","",入力!$E$15)</f>
        <v>アキコ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小林</v>
      </c>
      <c r="D24" s="51" t="str">
        <f>VLOOKUP($B$51,$A$53:$F$352,4)</f>
        <v>日和</v>
      </c>
      <c r="E24" s="51" t="str">
        <f>VLOOKUP($B$51,$A$53:$F$352,5)</f>
        <v>コバヤシ</v>
      </c>
      <c r="F24" s="51" t="str">
        <f>VLOOKUP($B$51,$A$53:$F$352,6)</f>
        <v>カノ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小林</v>
      </c>
      <c r="D53" s="13" t="str">
        <f>IF(入力!E28="","",入力!E28)</f>
        <v>日和</v>
      </c>
      <c r="E53" s="13" t="str">
        <f>IF(入力!C27="","",入力!C27)</f>
        <v>コバヤシ</v>
      </c>
      <c r="F53" s="13" t="str">
        <f>IF(入力!E27="","",入力!E27)</f>
        <v>カノ</v>
      </c>
      <c r="G53" s="13">
        <f>IF(入力!M27="","",入力!M27)</f>
        <v>522877869</v>
      </c>
      <c r="H53" s="13" t="str">
        <f>IF(入力!I27="","",入力!I27)</f>
        <v>薬円台南小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福永</v>
      </c>
      <c r="D54" s="13" t="str">
        <f>IF(入力!E30="","",入力!E30)</f>
        <v>瑚花</v>
      </c>
      <c r="E54" s="13" t="str">
        <f>IF(入力!C29="","",入力!C29)</f>
        <v>フクナガ</v>
      </c>
      <c r="F54" s="13" t="str">
        <f>IF(入力!E29="","",入力!E29)</f>
        <v>コハル</v>
      </c>
      <c r="G54" s="13">
        <f>IF(入力!M29="","",入力!M29)</f>
        <v>522877875</v>
      </c>
      <c r="H54" s="13" t="str">
        <f>IF(入力!I29="","",入力!I29)</f>
        <v>実花小学校</v>
      </c>
      <c r="I54" s="13">
        <f>IF(入力!G29="","",入力!G29)</f>
        <v>5</v>
      </c>
      <c r="J54" s="13">
        <f>IF(入力!P29="","",入力!P29)</f>
        <v>140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黒田</v>
      </c>
      <c r="D55" s="13" t="str">
        <f>IF(入力!E32="","",入力!E32)</f>
        <v>渚</v>
      </c>
      <c r="E55" s="13" t="str">
        <f>IF(入力!C31="","",入力!C31)</f>
        <v>クロダ</v>
      </c>
      <c r="F55" s="13" t="str">
        <f>IF(入力!E31="","",入力!E31)</f>
        <v>ナギサ</v>
      </c>
      <c r="G55" s="13">
        <f>IF(入力!M31="","",入力!M31)</f>
        <v>524388950</v>
      </c>
      <c r="H55" s="13" t="str">
        <f>IF(入力!I31="","",入力!I31)</f>
        <v>東習志野小学校</v>
      </c>
      <c r="I55" s="13">
        <f>IF(入力!G31="","",入力!G31)</f>
        <v>5</v>
      </c>
      <c r="J55" s="13">
        <f>IF(入力!P31="","",入力!P31)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石井</v>
      </c>
      <c r="D56" s="13" t="str">
        <f>IF(入力!E34="","",入力!E34)</f>
        <v>梨衣沙</v>
      </c>
      <c r="E56" s="13" t="str">
        <f>IF(入力!C33="","",入力!C33)</f>
        <v>イシイ</v>
      </c>
      <c r="F56" s="13" t="str">
        <f>IF(入力!E33="","",入力!E33)</f>
        <v>リイサ</v>
      </c>
      <c r="G56" s="13">
        <f>IF(入力!M33="","",入力!M33)</f>
        <v>525481735</v>
      </c>
      <c r="H56" s="13" t="str">
        <f>IF(入力!I33="","",入力!I33)</f>
        <v>実花小学校</v>
      </c>
      <c r="I56" s="13">
        <f>IF(入力!G33="","",入力!G33)</f>
        <v>5</v>
      </c>
      <c r="J56" s="13">
        <f>IF(入力!P33="","",入力!P33)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鎌形</v>
      </c>
      <c r="D57" s="13" t="str">
        <f>IF(入力!E36="","",入力!E36)</f>
        <v>果凛</v>
      </c>
      <c r="E57" s="13" t="str">
        <f>IF(入力!C35="","",入力!C35)</f>
        <v>カマガタ</v>
      </c>
      <c r="F57" s="13" t="str">
        <f>IF(入力!E35="","",入力!E35)</f>
        <v>カリン</v>
      </c>
      <c r="G57" s="13">
        <f>IF(入力!M35="","",入力!M35)</f>
        <v>523154464</v>
      </c>
      <c r="H57" s="13" t="str">
        <f>IF(入力!I35="","",入力!I35)</f>
        <v>実籾小学校</v>
      </c>
      <c r="I57" s="13">
        <f>IF(入力!G35="","",入力!G35)</f>
        <v>5</v>
      </c>
      <c r="J57" s="13">
        <f>IF(入力!P35="","",入力!P35)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高階</v>
      </c>
      <c r="D58" s="13" t="str">
        <f>IF(入力!E38="","",入力!E38)</f>
        <v>一華</v>
      </c>
      <c r="E58" s="13" t="str">
        <f>IF(入力!C37="","",入力!C37)</f>
        <v>タカシナ</v>
      </c>
      <c r="F58" s="13" t="str">
        <f>IF(入力!E37="","",入力!E37)</f>
        <v>イチカ</v>
      </c>
      <c r="G58" s="13">
        <f>IF(入力!M37="","",入力!M37)</f>
        <v>526372650</v>
      </c>
      <c r="H58" s="13" t="str">
        <f>IF(入力!I37="","",入力!I37)</f>
        <v>実花小学校</v>
      </c>
      <c r="I58" s="13">
        <f>IF(入力!G37="","",入力!G37)</f>
        <v>5</v>
      </c>
      <c r="J58" s="13">
        <f>IF(入力!P37="","",入力!P37)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佐々木</v>
      </c>
      <c r="D59" s="13" t="str">
        <f>IF(入力!E40="","",入力!E40)</f>
        <v>絢未</v>
      </c>
      <c r="E59" s="13" t="str">
        <f>IF(入力!C39="","",入力!C39)</f>
        <v>ササキ</v>
      </c>
      <c r="F59" s="13" t="str">
        <f>IF(入力!E39="","",入力!E39)</f>
        <v>アヤミ</v>
      </c>
      <c r="G59" s="13">
        <f>IF(入力!M39="","",入力!M39)</f>
        <v>522119648</v>
      </c>
      <c r="H59" s="13" t="str">
        <f>IF(入力!I39="","",入力!I39)</f>
        <v>東習志野小学校</v>
      </c>
      <c r="I59" s="13">
        <f>IF(入力!G39="","",入力!G39)</f>
        <v>5</v>
      </c>
      <c r="J59" s="13">
        <f>IF(入力!P39="","",入力!P39)</f>
        <v>159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髙橋</v>
      </c>
      <c r="D60" s="13" t="str">
        <f>IF(入力!E42="","",入力!E42)</f>
        <v>永菜佳</v>
      </c>
      <c r="E60" s="13" t="str">
        <f>IF(入力!C41="","",入力!C41)</f>
        <v>タカハシ</v>
      </c>
      <c r="F60" s="13" t="str">
        <f>IF(入力!E41="","",入力!E41)</f>
        <v>ナナカ</v>
      </c>
      <c r="G60" s="13">
        <f>IF(入力!M41="","",入力!M41)</f>
        <v>522877883</v>
      </c>
      <c r="H60" s="13" t="str">
        <f>IF(入力!I41="","",入力!I41)</f>
        <v>実花小学校</v>
      </c>
      <c r="I60" s="13">
        <f>IF(入力!G41="","",入力!G41)</f>
        <v>4</v>
      </c>
      <c r="J60" s="13">
        <f>IF(入力!P41="","",入力!P41)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大岩</v>
      </c>
      <c r="D61" s="13" t="str">
        <f>IF(入力!E44="","",入力!E44)</f>
        <v>玲那</v>
      </c>
      <c r="E61" s="13" t="str">
        <f>IF(入力!C43="","",入力!C43)</f>
        <v>オオイワ</v>
      </c>
      <c r="F61" s="13" t="str">
        <f>IF(入力!E43="","",入力!E43)</f>
        <v>レナ</v>
      </c>
      <c r="G61" s="13">
        <f>IF(入力!M43="","",入力!M43)</f>
        <v>524388967</v>
      </c>
      <c r="H61" s="13" t="str">
        <f>IF(入力!I43="","",入力!I43)</f>
        <v>東習志野小学校</v>
      </c>
      <c r="I61" s="13">
        <f>IF(入力!G43="","",入力!G43)</f>
        <v>4</v>
      </c>
      <c r="J61" s="13">
        <f>IF(入力!P43="","",入力!P43)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木村</v>
      </c>
      <c r="D62" s="13" t="str">
        <f>IF(入力!E46="","",入力!E46)</f>
        <v>ちほ</v>
      </c>
      <c r="E62" s="13" t="str">
        <f>IF(入力!C45="","",入力!C45)</f>
        <v>キムラ</v>
      </c>
      <c r="F62" s="13" t="str">
        <f>IF(入力!E45="","",入力!E45)</f>
        <v>チホ</v>
      </c>
      <c r="G62" s="13">
        <f>IF(入力!M45="","",入力!M45)</f>
        <v>525710262</v>
      </c>
      <c r="H62" s="13" t="str">
        <f>IF(入力!I45="","",入力!I45)</f>
        <v>実花小学校</v>
      </c>
      <c r="I62" s="13">
        <f>IF(入力!G45="","",入力!G45)</f>
        <v>4</v>
      </c>
      <c r="J62" s="13">
        <f>IF(入力!P45="","",入力!P45)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唐岩</v>
      </c>
      <c r="D63" s="13" t="str">
        <f>IF(入力!E48="","",入力!E48)</f>
        <v>來永</v>
      </c>
      <c r="E63" s="13" t="str">
        <f>IF(入力!C47="","",入力!C47)</f>
        <v>カライワ</v>
      </c>
      <c r="F63" s="13" t="str">
        <f>IF(入力!E47="","",入力!E47)</f>
        <v>コノ</v>
      </c>
      <c r="G63" s="13">
        <f>IF(入力!M47="","",入力!M47)</f>
        <v>526587412</v>
      </c>
      <c r="H63" s="13" t="str">
        <f>IF(入力!I47="","",入力!I47)</f>
        <v>長作小学校</v>
      </c>
      <c r="I63" s="13">
        <f>IF(入力!G47="","",入力!G47)</f>
        <v>4</v>
      </c>
      <c r="J63" s="13">
        <f>IF(入力!P47="","",入力!P47)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長谷川</v>
      </c>
      <c r="D64" s="13" t="str">
        <f>IF(入力!E50="","",入力!E50)</f>
        <v>明生</v>
      </c>
      <c r="E64" s="13" t="str">
        <f>IF(入力!C49="","",入力!C49)</f>
        <v>ハセガワ</v>
      </c>
      <c r="F64" s="13" t="str">
        <f>IF(入力!E49="","",入力!E49)</f>
        <v>メイ</v>
      </c>
      <c r="G64" s="13">
        <f>IF(入力!M49="","",入力!M49)</f>
        <v>525710279</v>
      </c>
      <c r="H64" s="13" t="str">
        <f>IF(入力!I49="","",入力!I49)</f>
        <v>東習志野小学校</v>
      </c>
      <c r="I64" s="13">
        <f>IF(入力!G49="","",入力!G49)</f>
        <v>3</v>
      </c>
      <c r="J64" s="13">
        <f>IF(入力!P49="","",入力!P49)</f>
        <v>132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2025-12-26T14:33:06Z</dcterms:modified>
</cp:coreProperties>
</file>