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<sst xmlns="http://schemas.openxmlformats.org/spreadsheetml/2006/main" count="420" uniqueCount="285">
  <si>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</si>
  <si>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</si>
  <si>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</si>
  <si>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</si>
  <si>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</si>
  <si>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</si>
  <si>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</si>
  <si>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</si>
  <si>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</si>
  <si>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</si>
  <si>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</si>
  <si>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</si>
  <si>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</si>
  <si>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</si>
  <si>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</si>
  <si>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</si>
  <si>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</si>
  <si>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</si>
  <si>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</si>
  <si>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</si>
  <si>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</si>
  <si>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</si>
  <si>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</si>
  <si>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</si>
  <si>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</si>
  <si>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</si>
  <si>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</si>
  <si>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</si>
  <si>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</si>
  <si>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</si>
  <si>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</si>
  <si>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</si>
  <si>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</si>
  <si>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</si>
  <si>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</si>
  <si>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</si>
  <si>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</si>
  <si>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</si>
  <si>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</si>
  <si>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</si>
  <si>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</si>
  <si>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</si>
  <si>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</si>
  <si>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</si>
  <si>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</si>
  <si>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</si>
  <si>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</si>
  <si>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</si>
  <si>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</si>
  <si>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</si>
  <si>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</si>
  <si>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</si>
  <si>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</si>
  <si>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</si>
  <si>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</si>
  <si>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</si>
  <si>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</si>
  <si>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</si>
  <si>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</si>
  <si>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</si>
  <si>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</si>
  <si>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</si>
  <si>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</si>
  <si>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</si>
  <si>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</si>
  <si>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</si>
  <si>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</si>
  <si>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</si>
  <si>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</si>
  <si>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</si>
  <si>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</si>
  <si>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</si>
  <si>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</si>
  <si>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</si>
  <si>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</si>
  <si>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</si>
  <si>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</si>
  <si>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</si>
  <si>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</si>
  <si>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</si>
  <si>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</si>
  <si>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</si>
  <si>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</si>
  <si>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</si>
  <si>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</si>
  <si>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</si>
  <si>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</si>
  <si>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</si>
  <si>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</si>
  <si>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</si>
  <si>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</si>
  <si>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</si>
  <si>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</si>
  <si>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</si>
  <si>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</si>
  <si>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</si>
  <si>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</si>
  <si>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</si>
  <si>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</si>
  <si>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</si>
  <si>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</si>
  <si>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</si>
  <si>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</si>
  <si>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</si>
  <si>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</si>
  <si>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</si>
  <si>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</si>
  <si>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</si>
  <si>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</si>
  <si>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</si>
  <si>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</si>
  <si>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</si>
  <si>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</si>
  <si>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</si>
  <si>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</si>
  <si>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</si>
  <si>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</si>
  <si>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</si>
  <si>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</si>
  <si>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</si>
  <si>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</si>
  <si>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</si>
  <si>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</si>
  <si>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</si>
  <si>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</si>
  <si>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</si>
  <si>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</si>
  <si>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</si>
  <si>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</si>
  <si>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</si>
  <si>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</si>
  <si>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</si>
  <si>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</si>
  <si>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</si>
  <si>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</si>
  <si>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</si>
  <si>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</si>
  <si>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</si>
  <si>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</si>
  <si>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</si>
  <si>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</si>
  <si>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</si>
  <si>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</si>
  <si>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</si>
  <si>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</si>
  <si>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</si>
  <si>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</si>
  <si>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</si>
  <si>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</si>
  <si>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</si>
  <si>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</si>
  <si>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</si>
  <si>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</si>
  <si>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</si>
  <si>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</si>
  <si>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</si>
  <si>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</si>
  <si>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</si>
  <si>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</si>
  <si>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</si>
  <si>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</si>
  <si>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</si>
  <si>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</si>
  <si>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</si>
  <si>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</si>
  <si>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</si>
  <si>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</si>
  <si>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</si>
  <si>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</si>
  <si>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</si>
  <si>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</si>
  <si>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</si>
  <si>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</si>
  <si>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</si>
  <si>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</si>
  <si>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</si>
  <si>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</si>
  <si>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</si>
  <si>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</si>
  <si>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</si>
  <si>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</si>
  <si>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</si>
  <si>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</si>
  <si>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</si>
  <si>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</si>
  <si>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</si>
  <si>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</si>
  <si>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</si>
  <si>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</si>
  <si>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</si>
  <si>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</si>
  <si>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</si>
  <si>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</si>
  <si>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</si>
  <si>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</si>
  <si>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</si>
  <si>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</si>
  <si>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</si>
  <si>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</si>
  <si>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</si>
  <si>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</si>
  <si>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ソウサジュニア</t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</si>
  <si>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</si>
  <si>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</si>
  <si>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</si>
  <si>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</si>
  <si>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</si>
  <si>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ツカモト</t>
    <phoneticPr fontId="2"/>
  </si>
  <si>
    <t>タカオ</t>
    <phoneticPr fontId="2"/>
  </si>
  <si>
    <t>２８９</t>
    <phoneticPr fontId="2"/>
  </si>
  <si>
    <t>２１３４</t>
    <phoneticPr fontId="2"/>
  </si>
  <si>
    <t>匝瑳市横須賀９０１</t>
    <rPh sb="0" eb="3">
      <t>ソウサシ</t>
    </rPh>
    <rPh sb="3" eb="6">
      <t>ヨコスカ</t>
    </rPh>
    <phoneticPr fontId="2"/>
  </si>
  <si>
    <t>0479</t>
    <phoneticPr fontId="2"/>
  </si>
  <si>
    <t>72</t>
    <phoneticPr fontId="2"/>
  </si>
  <si>
    <t>2872</t>
    <phoneticPr fontId="2"/>
  </si>
  <si>
    <t>八本　</t>
    <rPh sb="0" eb="2">
      <t>ヤモト</t>
    </rPh>
    <phoneticPr fontId="2"/>
  </si>
  <si>
    <t>修</t>
    <rPh sb="0" eb="1">
      <t>オサム</t>
    </rPh>
    <phoneticPr fontId="2"/>
  </si>
  <si>
    <t>ヤモト</t>
    <phoneticPr fontId="2"/>
  </si>
  <si>
    <t>オサム</t>
    <phoneticPr fontId="2"/>
  </si>
  <si>
    <t>旭市江ヶ崎１６１２－３</t>
    <rPh sb="0" eb="1">
      <t>アサヒ</t>
    </rPh>
    <rPh sb="1" eb="2">
      <t>シ</t>
    </rPh>
    <rPh sb="2" eb="5">
      <t>エガサキ</t>
    </rPh>
    <phoneticPr fontId="2"/>
  </si>
  <si>
    <t>小川</t>
    <rPh sb="0" eb="2">
      <t>オガワ</t>
    </rPh>
    <phoneticPr fontId="2"/>
  </si>
  <si>
    <t>大</t>
    <rPh sb="0" eb="1">
      <t>ダイ</t>
    </rPh>
    <phoneticPr fontId="2"/>
  </si>
  <si>
    <t>オガワ</t>
    <phoneticPr fontId="2"/>
  </si>
  <si>
    <t>ダイ</t>
    <phoneticPr fontId="2"/>
  </si>
  <si>
    <t>山武市草深１７６５－３</t>
    <rPh sb="0" eb="3">
      <t>サンムシ</t>
    </rPh>
    <rPh sb="3" eb="5">
      <t>クサブカ</t>
    </rPh>
    <phoneticPr fontId="2"/>
  </si>
  <si>
    <t>2872</t>
    <phoneticPr fontId="2"/>
  </si>
  <si>
    <t>⑥</t>
    <phoneticPr fontId="2"/>
  </si>
  <si>
    <t>増田</t>
    <rPh sb="0" eb="2">
      <t>マスダ</t>
    </rPh>
    <phoneticPr fontId="2"/>
  </si>
  <si>
    <t>美海</t>
    <rPh sb="0" eb="2">
      <t>ミウ</t>
    </rPh>
    <phoneticPr fontId="2"/>
  </si>
  <si>
    <t>マスダ</t>
    <phoneticPr fontId="2"/>
  </si>
  <si>
    <t>ミウ</t>
    <phoneticPr fontId="2"/>
  </si>
  <si>
    <t>匝瑳市立共興小学校</t>
    <rPh sb="0" eb="3">
      <t>ソウサシ</t>
    </rPh>
    <rPh sb="3" eb="4">
      <t>リツ</t>
    </rPh>
    <rPh sb="4" eb="6">
      <t>キョウコウ</t>
    </rPh>
    <rPh sb="6" eb="9">
      <t>ショウガッコウ</t>
    </rPh>
    <phoneticPr fontId="2"/>
  </si>
  <si>
    <t>佐藤</t>
    <rPh sb="0" eb="2">
      <t>サトウ</t>
    </rPh>
    <phoneticPr fontId="2"/>
  </si>
  <si>
    <t>美桜</t>
    <rPh sb="0" eb="2">
      <t>ミオ</t>
    </rPh>
    <phoneticPr fontId="2"/>
  </si>
  <si>
    <t>サトウ</t>
    <phoneticPr fontId="2"/>
  </si>
  <si>
    <t>ミオ</t>
    <phoneticPr fontId="2"/>
  </si>
  <si>
    <t>匝瑳市立須賀小学校</t>
    <rPh sb="0" eb="3">
      <t>ソウサシ</t>
    </rPh>
    <rPh sb="3" eb="4">
      <t>リツ</t>
    </rPh>
    <rPh sb="4" eb="6">
      <t>スカ</t>
    </rPh>
    <rPh sb="6" eb="9">
      <t>ショウガッコウ</t>
    </rPh>
    <phoneticPr fontId="2"/>
  </si>
  <si>
    <t>織田</t>
    <rPh sb="0" eb="2">
      <t>オリタ</t>
    </rPh>
    <phoneticPr fontId="2"/>
  </si>
  <si>
    <t>心昊</t>
    <rPh sb="0" eb="1">
      <t>ココロ</t>
    </rPh>
    <rPh sb="1" eb="2">
      <t>コウ</t>
    </rPh>
    <phoneticPr fontId="2"/>
  </si>
  <si>
    <t>オリタ</t>
    <phoneticPr fontId="2"/>
  </si>
  <si>
    <t>ミヒロ</t>
    <phoneticPr fontId="2"/>
  </si>
  <si>
    <t>香取市立小見川北小学校</t>
    <rPh sb="0" eb="2">
      <t>カトリ</t>
    </rPh>
    <rPh sb="2" eb="3">
      <t>シ</t>
    </rPh>
    <rPh sb="3" eb="4">
      <t>リツ</t>
    </rPh>
    <rPh sb="4" eb="7">
      <t>オミガワ</t>
    </rPh>
    <rPh sb="7" eb="8">
      <t>キタ</t>
    </rPh>
    <rPh sb="8" eb="11">
      <t>ショウガッコウ</t>
    </rPh>
    <phoneticPr fontId="2"/>
  </si>
  <si>
    <t>椿</t>
    <rPh sb="0" eb="1">
      <t>ツバキ</t>
    </rPh>
    <phoneticPr fontId="2"/>
  </si>
  <si>
    <t>侑加</t>
    <rPh sb="0" eb="2">
      <t>ユウカ</t>
    </rPh>
    <phoneticPr fontId="2"/>
  </si>
  <si>
    <t>ツバキ</t>
    <phoneticPr fontId="2"/>
  </si>
  <si>
    <t>ユウカ</t>
    <phoneticPr fontId="2"/>
  </si>
  <si>
    <t>匝瑳市立豊和小学校</t>
    <rPh sb="0" eb="3">
      <t>ソウサシ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</si>
  <si>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木村</t>
    <rPh sb="0" eb="2">
      <t>キムラ</t>
    </rPh>
    <phoneticPr fontId="2"/>
  </si>
  <si>
    <t>実花</t>
    <rPh sb="0" eb="2">
      <t>ミカ</t>
    </rPh>
    <phoneticPr fontId="2"/>
  </si>
  <si>
    <t>キムラ</t>
    <phoneticPr fontId="2"/>
  </si>
  <si>
    <t>ミカ</t>
    <phoneticPr fontId="2"/>
  </si>
  <si>
    <t>香取市立小見川西小学校</t>
    <rPh sb="0" eb="2">
      <t>カトリ</t>
    </rPh>
    <rPh sb="2" eb="3">
      <t>シ</t>
    </rPh>
    <rPh sb="3" eb="4">
      <t>リツ</t>
    </rPh>
    <rPh sb="4" eb="7">
      <t>オミガワ</t>
    </rPh>
    <rPh sb="7" eb="8">
      <t>ニシ</t>
    </rPh>
    <rPh sb="8" eb="11">
      <t>ショウガッコウ</t>
    </rPh>
    <phoneticPr fontId="2"/>
  </si>
  <si>
    <t>遠藤</t>
    <rPh sb="0" eb="2">
      <t>エンドウ</t>
    </rPh>
    <phoneticPr fontId="2"/>
  </si>
  <si>
    <t>愛幸</t>
    <rPh sb="0" eb="1">
      <t>アイ</t>
    </rPh>
    <rPh sb="1" eb="2">
      <t>ユキ</t>
    </rPh>
    <phoneticPr fontId="2"/>
  </si>
  <si>
    <t>エンドウ</t>
    <phoneticPr fontId="2"/>
  </si>
  <si>
    <t>アユキ</t>
    <phoneticPr fontId="2"/>
  </si>
  <si>
    <t>菅谷</t>
    <rPh sb="0" eb="2">
      <t>スガヤ</t>
    </rPh>
    <phoneticPr fontId="2"/>
  </si>
  <si>
    <t>埜々香</t>
    <rPh sb="0" eb="1">
      <t>ノ</t>
    </rPh>
    <rPh sb="2" eb="3">
      <t>カ</t>
    </rPh>
    <phoneticPr fontId="2"/>
  </si>
  <si>
    <t>スガヤ</t>
    <phoneticPr fontId="2"/>
  </si>
  <si>
    <t>ノノカ</t>
    <phoneticPr fontId="2"/>
  </si>
  <si>
    <t>越川</t>
    <rPh sb="0" eb="2">
      <t>コシカワ</t>
    </rPh>
    <phoneticPr fontId="2"/>
  </si>
  <si>
    <t>茉希</t>
    <rPh sb="0" eb="2">
      <t>マキ</t>
    </rPh>
    <phoneticPr fontId="2"/>
  </si>
  <si>
    <t>コシカワ</t>
    <phoneticPr fontId="2"/>
  </si>
  <si>
    <t>マキ</t>
    <phoneticPr fontId="2"/>
  </si>
  <si>
    <t>匝瑳市立八日市場小学校</t>
    <rPh sb="0" eb="3">
      <t>ソウサシ</t>
    </rPh>
    <rPh sb="3" eb="4">
      <t>リツ</t>
    </rPh>
    <rPh sb="4" eb="8">
      <t>ヨウカイチバ</t>
    </rPh>
    <rPh sb="8" eb="11">
      <t>ショウガッコウ</t>
    </rPh>
    <phoneticPr fontId="2"/>
  </si>
  <si>
    <t>凜音</t>
    <rPh sb="0" eb="1">
      <t>リン</t>
    </rPh>
    <rPh sb="1" eb="2">
      <t>オン</t>
    </rPh>
    <phoneticPr fontId="2"/>
  </si>
  <si>
    <t>リオン</t>
    <phoneticPr fontId="2"/>
  </si>
  <si>
    <t>玲羽</t>
    <rPh sb="0" eb="1">
      <t>レイ</t>
    </rPh>
    <rPh sb="1" eb="2">
      <t>ウ</t>
    </rPh>
    <phoneticPr fontId="2"/>
  </si>
  <si>
    <t>匝瑳市立平和小学校</t>
    <rPh sb="0" eb="3">
      <t>ソウサシ</t>
    </rPh>
    <rPh sb="3" eb="4">
      <t>リツ</t>
    </rPh>
    <rPh sb="4" eb="6">
      <t>ヘイワ</t>
    </rPh>
    <rPh sb="6" eb="9">
      <t>ショウガッコウ</t>
    </rPh>
    <phoneticPr fontId="2"/>
  </si>
  <si>
    <t>塚本　　</t>
    <rPh sb="0" eb="2">
      <t>ツカモト</t>
    </rPh>
    <phoneticPr fontId="2"/>
  </si>
  <si>
    <t>隆夫</t>
    <rPh sb="0" eb="2">
      <t>タカオ</t>
    </rPh>
    <phoneticPr fontId="2"/>
  </si>
  <si>
    <t>織田　</t>
    <rPh sb="0" eb="2">
      <t>オリタ</t>
    </rPh>
    <phoneticPr fontId="2"/>
  </si>
  <si>
    <t>孝仁</t>
    <rPh sb="0" eb="2">
      <t>タカヒト</t>
    </rPh>
    <phoneticPr fontId="2"/>
  </si>
  <si>
    <t>オリタ</t>
    <phoneticPr fontId="2"/>
  </si>
  <si>
    <t>タカヒト</t>
    <phoneticPr fontId="2"/>
  </si>
  <si>
    <t>080</t>
    <phoneticPr fontId="2"/>
  </si>
  <si>
    <t>1166</t>
    <phoneticPr fontId="2"/>
  </si>
  <si>
    <t>7192</t>
    <phoneticPr fontId="2"/>
  </si>
  <si>
    <t>連盟にお世話になって２年目、新人大会では県大会初出場となります。楽しいバレーをモットーに日頃の練習で培ったチームワークを発揮し、チーム一丸となって県大会１勝を目指します。</t>
    <rPh sb="0" eb="2">
      <t>レンメイ</t>
    </rPh>
    <rPh sb="4" eb="6">
      <t>セワ</t>
    </rPh>
    <rPh sb="11" eb="13">
      <t>ネンメ</t>
    </rPh>
    <rPh sb="14" eb="16">
      <t>シンジン</t>
    </rPh>
    <rPh sb="16" eb="18">
      <t>タイカイ</t>
    </rPh>
    <rPh sb="20" eb="21">
      <t>ケン</t>
    </rPh>
    <rPh sb="21" eb="23">
      <t>タイカイ</t>
    </rPh>
    <rPh sb="23" eb="26">
      <t>ハツシュツジョウ</t>
    </rPh>
    <rPh sb="32" eb="33">
      <t>タノ</t>
    </rPh>
    <rPh sb="44" eb="46">
      <t>ヒゴロ</t>
    </rPh>
    <rPh sb="47" eb="49">
      <t>レンシュウ</t>
    </rPh>
    <rPh sb="50" eb="51">
      <t>ツチカ</t>
    </rPh>
    <rPh sb="60" eb="62">
      <t>ハッキ</t>
    </rPh>
    <rPh sb="67" eb="69">
      <t>イチガン</t>
    </rPh>
    <rPh sb="73" eb="74">
      <t>ケン</t>
    </rPh>
    <rPh sb="74" eb="76">
      <t>タイカイ</t>
    </rPh>
    <rPh sb="77" eb="78">
      <t>ショウ</t>
    </rPh>
    <rPh sb="79" eb="81">
      <t>メザ</t>
    </rPh>
    <phoneticPr fontId="2"/>
  </si>
  <si>
    <t>289</t>
    <phoneticPr fontId="2"/>
  </si>
  <si>
    <t>2503</t>
    <phoneticPr fontId="2"/>
  </si>
  <si>
    <t>1315</t>
    <phoneticPr fontId="2"/>
  </si>
  <si>
    <t>289</t>
    <phoneticPr fontId="2"/>
  </si>
  <si>
    <t>2134</t>
    <phoneticPr fontId="2"/>
  </si>
  <si>
    <t>3織田心昊</t>
    <rPh sb="1" eb="3">
      <t>オリタ</t>
    </rPh>
    <rPh sb="3" eb="4">
      <t>ココロ</t>
    </rPh>
    <rPh sb="4" eb="5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</si>
</sst>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5" zoomScaleNormal="100" workbookViewId="0">
      <selection activeCell="AH40" sqref="AH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435596604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22025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516598104</v>
      </c>
      <c r="H7" s="92"/>
      <c r="I7" s="92"/>
      <c r="J7" s="92"/>
      <c r="K7" s="92"/>
      <c r="L7" s="92"/>
      <c r="M7" s="92">
        <v>330442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57">
        <v>69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57"/>
    </row>
    <row r="9" spans="1:51" ht="14.45" customHeight="1">
      <c r="A9" s="99" t="s">
        <v>150</v>
      </c>
      <c r="B9" s="100"/>
      <c r="C9" s="134" t="s">
        <v>217</v>
      </c>
      <c r="D9" s="135"/>
      <c r="E9" s="110" t="s">
        <v>218</v>
      </c>
      <c r="F9" s="111"/>
      <c r="G9" s="92">
        <v>506222313</v>
      </c>
      <c r="H9" s="92"/>
      <c r="I9" s="92"/>
      <c r="J9" s="92"/>
      <c r="K9" s="92"/>
      <c r="L9" s="92"/>
      <c r="M9" s="92">
        <v>364199</v>
      </c>
      <c r="N9" s="92"/>
      <c r="O9" s="92"/>
      <c r="P9" s="89" t="s">
        <v>72</v>
      </c>
      <c r="Q9" s="90"/>
      <c r="R9" s="108" t="s">
        <v>279</v>
      </c>
      <c r="S9" s="108"/>
      <c r="T9" s="108"/>
      <c r="U9" s="108"/>
      <c r="V9" s="50" t="s">
        <v>73</v>
      </c>
      <c r="W9" s="107" t="s">
        <v>280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275</v>
      </c>
      <c r="AM9" s="147"/>
      <c r="AN9" s="147"/>
      <c r="AO9" s="147"/>
      <c r="AP9" s="147"/>
      <c r="AQ9" s="147"/>
      <c r="AR9" s="147"/>
      <c r="AS9" s="59" t="s">
        <v>194</v>
      </c>
      <c r="AT9" s="258">
        <v>58</v>
      </c>
    </row>
    <row r="10" spans="1:51" ht="18" customHeight="1">
      <c r="A10" s="99"/>
      <c r="B10" s="100"/>
      <c r="C10" s="137" t="s">
        <v>215</v>
      </c>
      <c r="D10" s="138"/>
      <c r="E10" s="139" t="s">
        <v>216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219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4"/>
      <c r="AK10" s="150" t="s">
        <v>276</v>
      </c>
      <c r="AL10" s="151"/>
      <c r="AM10" s="151"/>
      <c r="AN10" s="151"/>
      <c r="AO10" s="60" t="s">
        <v>195</v>
      </c>
      <c r="AP10" s="151" t="s">
        <v>277</v>
      </c>
      <c r="AQ10" s="151"/>
      <c r="AR10" s="151"/>
      <c r="AS10" s="152"/>
      <c r="AT10" s="258"/>
    </row>
    <row r="11" spans="1:51" ht="14.45" customHeight="1">
      <c r="A11" s="99" t="s">
        <v>151</v>
      </c>
      <c r="B11" s="100"/>
      <c r="C11" s="134" t="s">
        <v>222</v>
      </c>
      <c r="D11" s="135"/>
      <c r="E11" s="110" t="s">
        <v>223</v>
      </c>
      <c r="F11" s="111"/>
      <c r="G11" s="92">
        <v>518587611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279</v>
      </c>
      <c r="S11" s="108"/>
      <c r="T11" s="108"/>
      <c r="U11" s="108"/>
      <c r="V11" s="50" t="s">
        <v>73</v>
      </c>
      <c r="W11" s="107" t="s">
        <v>281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8">
        <v>42</v>
      </c>
    </row>
    <row r="12" spans="1:51" ht="18" customHeight="1">
      <c r="A12" s="99"/>
      <c r="B12" s="100"/>
      <c r="C12" s="137" t="s">
        <v>220</v>
      </c>
      <c r="D12" s="138"/>
      <c r="E12" s="139" t="s">
        <v>221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224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4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8"/>
    </row>
    <row r="13" spans="1:51" ht="15" customHeight="1">
      <c r="A13" s="99" t="s">
        <v>152</v>
      </c>
      <c r="B13" s="100"/>
      <c r="C13" s="134" t="s">
        <v>273</v>
      </c>
      <c r="D13" s="135"/>
      <c r="E13" s="110" t="s">
        <v>274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9"/>
    </row>
    <row r="14" spans="1:51" ht="18" customHeight="1">
      <c r="A14" s="99"/>
      <c r="B14" s="100"/>
      <c r="C14" s="137" t="s">
        <v>271</v>
      </c>
      <c r="D14" s="138"/>
      <c r="E14" s="139" t="s">
        <v>272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9"/>
    </row>
    <row r="15" spans="1:51" ht="15" customHeight="1">
      <c r="A15" s="144" t="s">
        <v>166</v>
      </c>
      <c r="B15" s="100"/>
      <c r="C15" s="134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282</v>
      </c>
      <c r="S15" s="108"/>
      <c r="T15" s="108"/>
      <c r="U15" s="108"/>
      <c r="V15" s="49" t="s">
        <v>73</v>
      </c>
      <c r="W15" s="107" t="s">
        <v>283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212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69</v>
      </c>
    </row>
    <row r="16" spans="1:51" ht="18" customHeight="1">
      <c r="A16" s="99"/>
      <c r="B16" s="100"/>
      <c r="C16" s="137" t="s">
        <v>269</v>
      </c>
      <c r="D16" s="138"/>
      <c r="E16" s="139" t="s">
        <v>270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211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50" t="s">
        <v>213</v>
      </c>
      <c r="AL16" s="151"/>
      <c r="AM16" s="151"/>
      <c r="AN16" s="151"/>
      <c r="AO16" s="60" t="s">
        <v>195</v>
      </c>
      <c r="AP16" s="151" t="s">
        <v>225</v>
      </c>
      <c r="AQ16" s="151"/>
      <c r="AR16" s="151"/>
      <c r="AS16" s="152"/>
      <c r="AT16" s="258"/>
    </row>
    <row r="17" spans="1:46">
      <c r="A17" s="99" t="s">
        <v>6</v>
      </c>
      <c r="B17" s="100"/>
      <c r="C17" s="156" t="str">
        <f>IF(P16="","",P16)</f>
        <v>匝瑳市横須賀９０１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0479-72-2872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8892</v>
      </c>
      <c r="F21" s="78"/>
      <c r="G21" s="78">
        <v>9610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229</v>
      </c>
      <c r="D25" s="135"/>
      <c r="E25" s="110" t="s">
        <v>230</v>
      </c>
      <c r="F25" s="111"/>
      <c r="G25" s="121">
        <v>5</v>
      </c>
      <c r="H25" s="117"/>
      <c r="I25" s="115" t="s">
        <v>231</v>
      </c>
      <c r="J25" s="116"/>
      <c r="K25" s="116"/>
      <c r="L25" s="117"/>
      <c r="M25" s="121">
        <v>518581039</v>
      </c>
      <c r="N25" s="116"/>
      <c r="O25" s="117"/>
      <c r="P25" s="121">
        <v>159</v>
      </c>
      <c r="Q25" s="116"/>
      <c r="R25" s="116"/>
      <c r="S25" s="116"/>
      <c r="T25" s="12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227</v>
      </c>
      <c r="D26" s="138"/>
      <c r="E26" s="139" t="s">
        <v>228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234</v>
      </c>
      <c r="D27" s="135"/>
      <c r="E27" s="110" t="s">
        <v>235</v>
      </c>
      <c r="F27" s="111"/>
      <c r="G27" s="121">
        <v>5</v>
      </c>
      <c r="H27" s="117"/>
      <c r="I27" s="115" t="s">
        <v>236</v>
      </c>
      <c r="J27" s="116"/>
      <c r="K27" s="116"/>
      <c r="L27" s="117"/>
      <c r="M27" s="121">
        <v>518943233</v>
      </c>
      <c r="N27" s="116"/>
      <c r="O27" s="117"/>
      <c r="P27" s="121">
        <v>157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232</v>
      </c>
      <c r="D28" s="138"/>
      <c r="E28" s="139" t="s">
        <v>233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46" t="s">
        <v>226</v>
      </c>
      <c r="C29" s="134" t="s">
        <v>239</v>
      </c>
      <c r="D29" s="135"/>
      <c r="E29" s="110" t="s">
        <v>240</v>
      </c>
      <c r="F29" s="111"/>
      <c r="G29" s="115">
        <v>5</v>
      </c>
      <c r="H29" s="117"/>
      <c r="I29" s="115" t="s">
        <v>241</v>
      </c>
      <c r="J29" s="116"/>
      <c r="K29" s="116"/>
      <c r="L29" s="117"/>
      <c r="M29" s="121">
        <v>518933821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237</v>
      </c>
      <c r="D30" s="138"/>
      <c r="E30" s="139" t="s">
        <v>238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7</v>
      </c>
      <c r="C31" s="134" t="s">
        <v>244</v>
      </c>
      <c r="D31" s="135"/>
      <c r="E31" s="110" t="s">
        <v>245</v>
      </c>
      <c r="F31" s="111"/>
      <c r="G31" s="121">
        <v>5</v>
      </c>
      <c r="H31" s="117"/>
      <c r="I31" s="115" t="s">
        <v>246</v>
      </c>
      <c r="J31" s="116"/>
      <c r="K31" s="116"/>
      <c r="L31" s="117"/>
      <c r="M31" s="121">
        <v>518581015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242</v>
      </c>
      <c r="D32" s="138"/>
      <c r="E32" s="139" t="s">
        <v>243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8</v>
      </c>
      <c r="C33" s="134" t="s">
        <v>249</v>
      </c>
      <c r="D33" s="135"/>
      <c r="E33" s="110" t="s">
        <v>250</v>
      </c>
      <c r="F33" s="111"/>
      <c r="G33" s="121">
        <v>5</v>
      </c>
      <c r="H33" s="117"/>
      <c r="I33" s="115" t="s">
        <v>251</v>
      </c>
      <c r="J33" s="116"/>
      <c r="K33" s="116"/>
      <c r="L33" s="117"/>
      <c r="M33" s="121">
        <v>518933838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21" t="s">
        <v>284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247</v>
      </c>
      <c r="D34" s="138"/>
      <c r="E34" s="139" t="s">
        <v>248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11</v>
      </c>
      <c r="C35" s="134" t="s">
        <v>254</v>
      </c>
      <c r="D35" s="135"/>
      <c r="E35" s="110" t="s">
        <v>255</v>
      </c>
      <c r="F35" s="111"/>
      <c r="G35" s="121">
        <v>5</v>
      </c>
      <c r="H35" s="117"/>
      <c r="I35" s="115" t="s">
        <v>251</v>
      </c>
      <c r="J35" s="116"/>
      <c r="K35" s="116"/>
      <c r="L35" s="117"/>
      <c r="M35" s="121">
        <v>518934149</v>
      </c>
      <c r="N35" s="116"/>
      <c r="O35" s="117"/>
      <c r="P35" s="121">
        <v>141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252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12</v>
      </c>
      <c r="C37" s="134" t="s">
        <v>258</v>
      </c>
      <c r="D37" s="135"/>
      <c r="E37" s="110" t="s">
        <v>259</v>
      </c>
      <c r="F37" s="111"/>
      <c r="G37" s="121">
        <v>5</v>
      </c>
      <c r="H37" s="117"/>
      <c r="I37" s="115" t="s">
        <v>246</v>
      </c>
      <c r="J37" s="116"/>
      <c r="K37" s="116"/>
      <c r="L37" s="117"/>
      <c r="M37" s="121">
        <v>518581046</v>
      </c>
      <c r="N37" s="116"/>
      <c r="O37" s="117"/>
      <c r="P37" s="121">
        <v>142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256</v>
      </c>
      <c r="D38" s="138"/>
      <c r="E38" s="139" t="s">
        <v>257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3</v>
      </c>
      <c r="C39" s="134" t="s">
        <v>262</v>
      </c>
      <c r="D39" s="135"/>
      <c r="E39" s="110" t="s">
        <v>263</v>
      </c>
      <c r="F39" s="111"/>
      <c r="G39" s="121">
        <v>4</v>
      </c>
      <c r="H39" s="117"/>
      <c r="I39" s="115" t="s">
        <v>264</v>
      </c>
      <c r="J39" s="116"/>
      <c r="K39" s="116"/>
      <c r="L39" s="117"/>
      <c r="M39" s="121">
        <v>518581060</v>
      </c>
      <c r="N39" s="116"/>
      <c r="O39" s="117"/>
      <c r="P39" s="121">
        <v>157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260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4</v>
      </c>
      <c r="C41" s="134" t="s">
        <v>222</v>
      </c>
      <c r="D41" s="135"/>
      <c r="E41" s="110" t="s">
        <v>266</v>
      </c>
      <c r="F41" s="111"/>
      <c r="G41" s="121">
        <v>4</v>
      </c>
      <c r="H41" s="117"/>
      <c r="I41" s="115" t="s">
        <v>268</v>
      </c>
      <c r="J41" s="116"/>
      <c r="K41" s="116"/>
      <c r="L41" s="117"/>
      <c r="M41" s="121">
        <v>518581077</v>
      </c>
      <c r="N41" s="116"/>
      <c r="O41" s="117"/>
      <c r="P41" s="121">
        <v>147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220</v>
      </c>
      <c r="D42" s="138"/>
      <c r="E42" s="139" t="s">
        <v>265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9</v>
      </c>
      <c r="C43" s="134" t="s">
        <v>222</v>
      </c>
      <c r="D43" s="135"/>
      <c r="E43" s="110" t="s">
        <v>230</v>
      </c>
      <c r="F43" s="111"/>
      <c r="G43" s="121">
        <v>4</v>
      </c>
      <c r="H43" s="117"/>
      <c r="I43" s="115" t="s">
        <v>236</v>
      </c>
      <c r="J43" s="116"/>
      <c r="K43" s="116"/>
      <c r="L43" s="117"/>
      <c r="M43" s="121">
        <v>518581053</v>
      </c>
      <c r="N43" s="116"/>
      <c r="O43" s="117"/>
      <c r="P43" s="121">
        <v>137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220</v>
      </c>
      <c r="D44" s="138"/>
      <c r="E44" s="139" t="s">
        <v>267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76"/>
      <c r="D45" s="135"/>
      <c r="E45" s="135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10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6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7"/>
      <c r="D48" s="178"/>
      <c r="E48" s="178"/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278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0">
        <f>LEN(A55)</f>
        <v>85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435596604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八本　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小川　大</v>
      </c>
      <c r="D11" s="276"/>
      <c r="E11" s="276"/>
      <c r="F11" s="276"/>
      <c r="G11" s="265">
        <f>IF(入力!G11="","",入力!G11)</f>
        <v>518587611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織田　　孝仁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　　隆夫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増田　美海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匝瑳市立共興小学校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518581039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佐藤　美桜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匝瑳市立須賀小学校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518943233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 t="str">
        <f>IF(入力!B29="","",入力!B29)</f>
        <v>⑥</v>
      </c>
      <c r="C29" s="275" t="str">
        <f>IF(入力!C30="","",入力!C30&amp;"　"&amp;入力!E30)</f>
        <v>織田　心昊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香取市立小見川北小学校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518933821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椿　侑加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匝瑳市立豊和小学校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518581015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木村　実花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香取市立小見川西小学校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518933838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11</v>
      </c>
      <c r="C35" s="275" t="str">
        <f>IF(入力!C36="","",入力!C36&amp;"　"&amp;入力!E36)</f>
        <v>遠藤　愛幸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香取市立小見川西小学校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518934149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12</v>
      </c>
      <c r="C37" s="275" t="str">
        <f>IF(入力!C38="","",入力!C38&amp;"　"&amp;入力!E38)</f>
        <v>菅谷　埜々香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匝瑳市立豊和小学校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518581046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3</v>
      </c>
      <c r="C39" s="275" t="str">
        <f>IF(入力!C40="","",入力!C40&amp;"　"&amp;入力!E40)</f>
        <v>越川　茉希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518581060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4</v>
      </c>
      <c r="C41" s="275" t="str">
        <f>IF(入力!C42="","",入力!C42&amp;"　"&amp;入力!E42)</f>
        <v>小川　凜音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匝瑳市立平和小学校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518581077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9</v>
      </c>
      <c r="C43" s="275" t="str">
        <f>IF(入力!C44="","",入力!C44&amp;"　"&amp;入力!E44)</f>
        <v>小川　玲羽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匝瑳市立須賀小学校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518581053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ソウサジュニア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匝瑳市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総武本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匝瑳ジュニア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(女子)</v>
      </c>
      <c r="V17" s="323"/>
      <c r="W17" s="323"/>
      <c r="X17" s="324"/>
      <c r="Y17" s="353">
        <f>IF(入力!C4="","",入力!C4)</f>
        <v>435596604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八日市場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 t="str">
        <f>IF(入力!J7="","",入力!J7)</f>
        <v/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330442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>
        <f>IF(入力!M9="","",入力!M9)</f>
        <v>364199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ツカモト　タカオ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69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２８９</v>
      </c>
      <c r="AC22" s="287"/>
      <c r="AD22" s="287"/>
      <c r="AE22" s="287"/>
      <c r="AF22" s="16" t="s">
        <v>73</v>
      </c>
      <c r="AG22" s="287" t="str">
        <f>IF(入力!W7="","",入力!W7)</f>
        <v>２１３４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0479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塚本　隆夫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匝瑳市横須賀９０１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72</v>
      </c>
      <c r="AY23" s="296"/>
      <c r="AZ23" s="296"/>
      <c r="BA23" s="296"/>
      <c r="BB23" s="19" t="s">
        <v>76</v>
      </c>
      <c r="BC23" s="296" t="str">
        <f>IF(入力!AP8="","",入力!AP8)</f>
        <v>2872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ヤモト　オサム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58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289</v>
      </c>
      <c r="AC24" s="287"/>
      <c r="AD24" s="287"/>
      <c r="AE24" s="287"/>
      <c r="AF24" s="16" t="s">
        <v>73</v>
      </c>
      <c r="AG24" s="287" t="str">
        <f>IF(入力!W9="","",入力!W9)</f>
        <v>2503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080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八本　　修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旭市江ヶ崎１６１２－３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1166</v>
      </c>
      <c r="AY25" s="296"/>
      <c r="AZ25" s="296"/>
      <c r="BA25" s="296"/>
      <c r="BB25" s="19" t="s">
        <v>76</v>
      </c>
      <c r="BC25" s="296" t="str">
        <f>IF(入力!AP10="","",入力!AP10)</f>
        <v>7192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オガワ　ダイ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42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289</v>
      </c>
      <c r="AC26" s="287"/>
      <c r="AD26" s="287"/>
      <c r="AE26" s="287"/>
      <c r="AF26" s="16" t="s">
        <v>73</v>
      </c>
      <c r="AG26" s="287" t="str">
        <f>IF(入力!W11="","",入力!W11)</f>
        <v>1315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/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小川　大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山武市草深１７６５－３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ツカモト　タカオ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69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289</v>
      </c>
      <c r="AC28" s="287"/>
      <c r="AD28" s="287"/>
      <c r="AE28" s="287"/>
      <c r="AF28" s="16" t="s">
        <v>73</v>
      </c>
      <c r="AG28" s="287" t="str">
        <f>IF(入力!W15="","",入力!W15)</f>
        <v>2134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0479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塚本　　　隆夫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匝瑳市横須賀９０１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72</v>
      </c>
      <c r="AY29" s="374"/>
      <c r="AZ29" s="374"/>
      <c r="BA29" s="374"/>
      <c r="BB29" s="73" t="s">
        <v>76</v>
      </c>
      <c r="BC29" s="374" t="str">
        <f>IF(入力!AP16="","",入力!AP16)</f>
        <v>2872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f>IF(入力!B25="","",入力!B25)</f>
        <v>1</v>
      </c>
      <c r="D34" s="417"/>
      <c r="E34" s="418"/>
      <c r="F34" s="403" t="str">
        <f>IF(入力!C26="","",入力!C25&amp;"　"&amp;入力!E25&amp;"
"&amp;入力!C26&amp;"　"&amp;入力!E26)</f>
        <v>マスダ　ミウ
増田　美海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匝瑳市立共興小学校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518581039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159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サトウ　ミオ
佐藤　美桜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匝瑳市立須賀小学校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518943233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157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 t="str">
        <f>IF(入力!B29="","",入力!B29)</f>
        <v>⑥</v>
      </c>
      <c r="D38" s="417"/>
      <c r="E38" s="418"/>
      <c r="F38" s="403" t="str">
        <f>IF(入力!C30="","",入力!C29&amp;"　"&amp;入力!E29&amp;"
"&amp;入力!C30&amp;"　"&amp;入力!E30)</f>
        <v>オリタ　ミヒロ
織田　心昊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香取市立小見川北小学校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518933821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147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7</v>
      </c>
      <c r="D40" s="417"/>
      <c r="E40" s="418"/>
      <c r="F40" s="403" t="str">
        <f>IF(入力!C32="","",入力!C31&amp;"　"&amp;入力!E31&amp;"
"&amp;入力!C32&amp;"　"&amp;入力!E32)</f>
        <v>ツバキ　ユウカ
椿　侑加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匝瑳市立豊和小学校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518581015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8</v>
      </c>
      <c r="D42" s="417"/>
      <c r="E42" s="418"/>
      <c r="F42" s="403" t="str">
        <f>IF(入力!C34="","",入力!C33&amp;"　"&amp;入力!E33&amp;"
"&amp;入力!C34&amp;"　"&amp;入力!E34)</f>
        <v>キムラ　ミカ
木村　実花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香取市立小見川西小学校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518933838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145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11</v>
      </c>
      <c r="D44" s="417"/>
      <c r="E44" s="418"/>
      <c r="F44" s="403" t="str">
        <f>IF(入力!C36="","",入力!C35&amp;"　"&amp;入力!E35&amp;"
"&amp;入力!C36&amp;"　"&amp;入力!E36)</f>
        <v>エンドウ　アユキ
遠藤　愛幸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香取市立小見川西小学校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518934149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141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12</v>
      </c>
      <c r="D46" s="417"/>
      <c r="E46" s="418"/>
      <c r="F46" s="403" t="str">
        <f>IF(入力!C38="","",入力!C37&amp;"　"&amp;入力!E37&amp;"
"&amp;入力!C38&amp;"　"&amp;入力!E38)</f>
        <v>スガヤ　ノノカ
菅谷　埜々香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匝瑳市立豊和小学校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518581046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142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3</v>
      </c>
      <c r="D48" s="417"/>
      <c r="E48" s="418"/>
      <c r="F48" s="403" t="str">
        <f>IF(入力!C40="","",入力!C39&amp;"　"&amp;入力!E39&amp;"
"&amp;入力!C40&amp;"　"&amp;入力!E40)</f>
        <v>コシカワ　マキ
越川　茉希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匝瑳市立八日市場小学校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518581060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157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4</v>
      </c>
      <c r="D50" s="417"/>
      <c r="E50" s="418"/>
      <c r="F50" s="403" t="str">
        <f>IF(入力!C42="","",入力!C41&amp;"　"&amp;入力!E41&amp;"
"&amp;入力!C42&amp;"　"&amp;入力!E42)</f>
        <v>オガワ　リオン
小川　凜音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匝瑳市立平和小学校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518581077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147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9</v>
      </c>
      <c r="D52" s="417"/>
      <c r="E52" s="418"/>
      <c r="F52" s="403" t="str">
        <f>IF(入力!C44="","",入力!C43&amp;"　"&amp;入力!E43&amp;"
"&amp;入力!C44&amp;"　"&amp;入力!E44)</f>
        <v>オガワ　ミウ
小川　玲羽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4</v>
      </c>
      <c r="R52" s="391"/>
      <c r="S52" s="392"/>
      <c r="T52" s="409" t="str">
        <f>IF(入力!I43="","",入力!I43)</f>
        <v>匝瑳市立須賀小学校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518581053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137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435596604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八本　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小川　大</v>
      </c>
      <c r="D11" s="276"/>
      <c r="E11" s="276"/>
      <c r="F11" s="276"/>
      <c r="G11" s="265">
        <f>IF(入力!G11="","",入力!G11)</f>
        <v>518587611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織田　　孝仁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　　隆夫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増田　美海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匝瑳市立共興小学校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518581039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佐藤　美桜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匝瑳市立須賀小学校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518943233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 t="str">
        <f>IF(入力!B29="","",入力!B29)</f>
        <v>⑥</v>
      </c>
      <c r="C29" s="275" t="str">
        <f>IF(入力!C30="","",入力!C30&amp;"　"&amp;入力!E30)</f>
        <v>織田　心昊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香取市立小見川北小学校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518933821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椿　侑加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匝瑳市立豊和小学校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518581015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木村　実花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香取市立小見川西小学校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518933838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11</v>
      </c>
      <c r="C35" s="275" t="str">
        <f>IF(入力!C36="","",入力!C36&amp;"　"&amp;入力!E36)</f>
        <v>遠藤　愛幸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香取市立小見川西小学校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518934149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12</v>
      </c>
      <c r="C37" s="275" t="str">
        <f>IF(入力!C38="","",入力!C38&amp;"　"&amp;入力!E38)</f>
        <v>菅谷　埜々香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匝瑳市立豊和小学校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518581046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3</v>
      </c>
      <c r="C39" s="275" t="str">
        <f>IF(入力!C40="","",入力!C40&amp;"　"&amp;入力!E40)</f>
        <v>越川　茉希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518581060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4</v>
      </c>
      <c r="C41" s="275" t="str">
        <f>IF(入力!C42="","",入力!C42&amp;"　"&amp;入力!E42)</f>
        <v>小川　凜音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匝瑳市立平和小学校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518581077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9</v>
      </c>
      <c r="C43" s="275" t="str">
        <f>IF(入力!C44="","",入力!C44&amp;"　"&amp;入力!E44)</f>
        <v>小川　玲羽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匝瑳市立須賀小学校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518581053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435596604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八本　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小川　大</v>
      </c>
      <c r="D11" s="276"/>
      <c r="E11" s="276"/>
      <c r="F11" s="276"/>
      <c r="G11" s="265">
        <f>IF(入力!G11="","",入力!G11)</f>
        <v>518587611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織田　　孝仁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　　隆夫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増田　美海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匝瑳市立共興小学校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518581039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佐藤　美桜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匝瑳市立須賀小学校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518943233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 t="str">
        <f>IF(入力!B29="","",入力!B29)</f>
        <v>⑥</v>
      </c>
      <c r="C29" s="275" t="str">
        <f>IF(入力!C30="","",入力!C30&amp;"　"&amp;入力!E30)</f>
        <v>織田　心昊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香取市立小見川北小学校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518933821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椿　侑加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匝瑳市立豊和小学校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518581015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木村　実花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香取市立小見川西小学校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518933838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11</v>
      </c>
      <c r="C35" s="275" t="str">
        <f>IF(入力!C36="","",入力!C36&amp;"　"&amp;入力!E36)</f>
        <v>遠藤　愛幸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香取市立小見川西小学校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518934149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12</v>
      </c>
      <c r="C37" s="275" t="str">
        <f>IF(入力!C38="","",入力!C38&amp;"　"&amp;入力!E38)</f>
        <v>菅谷　埜々香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匝瑳市立豊和小学校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518581046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3</v>
      </c>
      <c r="C39" s="275" t="str">
        <f>IF(入力!C40="","",入力!C40&amp;"　"&amp;入力!E40)</f>
        <v>越川　茉希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518581060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4</v>
      </c>
      <c r="C41" s="275" t="str">
        <f>IF(入力!C42="","",入力!C42&amp;"　"&amp;入力!E42)</f>
        <v>小川　凜音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匝瑳市立平和小学校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518581077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9</v>
      </c>
      <c r="C43" s="275" t="str">
        <f>IF(入力!C44="","",入力!C44&amp;"　"&amp;入力!E44)</f>
        <v>小川　玲羽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匝瑳市立須賀小学校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518581053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9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14</v>
      </c>
      <c r="J5" s="444" t="str">
        <f>IF(入力!A55="","",入力!A55)</f>
        <v>連盟にお世話になって２年目、新人大会では県大会初出場となります。楽しいバレーをモットーに日頃の練習で培ったチームワークを発揮し、チーム一丸となって県大会１勝を目指します。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22025</v>
      </c>
      <c r="B7" s="33" t="str">
        <f>IF(入力!C3="","",入力!C3)</f>
        <v>匝瑳ジュニア</v>
      </c>
      <c r="C7" s="33" t="str">
        <f>IF(入力!C2="","",入力!C2)</f>
        <v>ソウサジュニア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八日市場</v>
      </c>
      <c r="T7" s="33"/>
      <c r="U7" s="33">
        <f>IF(入力!C4="","",入力!C4)</f>
        <v>435596604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塚本</v>
      </c>
      <c r="D16" s="33" t="str">
        <f>IF(入力!E8="","",入力!E8)</f>
        <v>隆夫</v>
      </c>
      <c r="E16" s="33" t="str">
        <f>IF(入力!C7="","",入力!C7)</f>
        <v>ツカモト</v>
      </c>
      <c r="F16" s="33" t="str">
        <f>IF(入力!E7="","",入力!E7)</f>
        <v>タカオ</v>
      </c>
      <c r="G16" s="33">
        <f>IF(入力!G7="","",入力!G7)</f>
        <v>516598104</v>
      </c>
      <c r="H16" s="33" t="str">
        <f>IF(入力!J7="","",入力!J7)</f>
        <v/>
      </c>
      <c r="I16" s="33">
        <f>IF(入力!M7="","",入力!M7)</f>
        <v>330442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２１３４</v>
      </c>
      <c r="T16" s="33" t="str">
        <f>IF(入力!P8="","",入力!P8)</f>
        <v>匝瑳市横須賀９０１</v>
      </c>
      <c r="U16" s="33" t="str">
        <f>IF(入力!AL7="","",入力!AL7)</f>
        <v>0479</v>
      </c>
      <c r="V16" s="33" t="str">
        <f>IF(入力!AK8="","",入力!AK8)</f>
        <v>72</v>
      </c>
      <c r="W16" s="33" t="str">
        <f>IF(入力!AP8="","",入力!AP8)</f>
        <v>2872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八本　</v>
      </c>
      <c r="D17" s="33" t="str">
        <f>IF(入力!E10="","",入力!E10)</f>
        <v>修</v>
      </c>
      <c r="E17" s="33" t="str">
        <f>IF(入力!C9="","",入力!C9)</f>
        <v>ヤモト</v>
      </c>
      <c r="F17" s="33" t="str">
        <f>IF(入力!E9="","",入力!E9)</f>
        <v>オサム</v>
      </c>
      <c r="G17" s="33">
        <f>IF(入力!G9="","",入力!G9)</f>
        <v>506222313</v>
      </c>
      <c r="H17" s="33" t="str">
        <f>IF(入力!J9="","",入力!J9)</f>
        <v/>
      </c>
      <c r="I17" s="33">
        <f>IF(入力!M9="","",入力!M9)</f>
        <v>364199</v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2503</v>
      </c>
      <c r="T17" s="33" t="str">
        <f>IF(入力!P10="","",入力!P10)</f>
        <v>旭市江ヶ崎１６１２－３</v>
      </c>
      <c r="U17" s="33" t="str">
        <f>IF(入力!AL9="","",入力!AL9)</f>
        <v>080</v>
      </c>
      <c r="V17" s="33" t="str">
        <f>IF(入力!AK10="","",入力!AK10)</f>
        <v>1166</v>
      </c>
      <c r="W17" s="33" t="str">
        <f>IF(入力!AP10="","",入力!AP10)</f>
        <v>7192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小川</v>
      </c>
      <c r="D20" s="33" t="str">
        <f>IF(入力!E12="","",入力!E12)</f>
        <v>大</v>
      </c>
      <c r="E20" s="33" t="str">
        <f>IF(入力!C11="","",入力!C11)</f>
        <v>オガワ</v>
      </c>
      <c r="F20" s="33" t="str">
        <f>IF(入力!E11="","",入力!E11)</f>
        <v>ダイ</v>
      </c>
      <c r="G20" s="33">
        <f>IF(入力!G11="","",入力!G11)</f>
        <v>518587611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1315</v>
      </c>
      <c r="T20" s="33" t="str">
        <f>IF(入力!P12="","",入力!P12)</f>
        <v>山武市草深１７６５－３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塚本　　</v>
      </c>
      <c r="D22" s="33" t="str">
        <f>IF(入力!E16="","",入力!E16)</f>
        <v>隆夫</v>
      </c>
      <c r="E22" s="33" t="str">
        <f>IF(入力!C15="","",入力!C15)</f>
        <v>ツカモト</v>
      </c>
      <c r="F22" s="33" t="str">
        <f>IF(入力!E15="","",入力!E15)</f>
        <v>タカオ</v>
      </c>
      <c r="G22" s="33"/>
      <c r="H22" s="33"/>
      <c r="I22" s="33"/>
      <c r="J22" s="33"/>
      <c r="K22" s="33"/>
      <c r="L22" s="33">
        <f>IF(入力!AT15="","",入力!AT15)</f>
        <v>69</v>
      </c>
      <c r="M22" s="33"/>
      <c r="N22" s="33">
        <f>IF(入力!C21="","",入力!C21)</f>
        <v>90</v>
      </c>
      <c r="O22" s="33">
        <f>IF(入力!E21="","",入力!E21)</f>
        <v>8892</v>
      </c>
      <c r="P22" s="33">
        <f>IF(入力!G21="","",入力!G21)</f>
        <v>9610</v>
      </c>
      <c r="Q22" s="33"/>
      <c r="R22" s="33" t="str">
        <f>IF(入力!R15="","",入力!R15)</f>
        <v>289</v>
      </c>
      <c r="S22" s="33" t="str">
        <f>IF(入力!W15="","",入力!W15)</f>
        <v>2134</v>
      </c>
      <c r="T22" s="33" t="str">
        <f>IF(入力!P16="","",入力!P16)</f>
        <v>匝瑳市横須賀９０１</v>
      </c>
      <c r="U22" s="33" t="str">
        <f>IF(入力!AL15="","",入力!AL15)</f>
        <v>0479</v>
      </c>
      <c r="V22" s="33" t="str">
        <f>IF(入力!AK16="","",入力!AK16)</f>
        <v>72</v>
      </c>
      <c r="W22" s="33" t="str">
        <f>IF(入力!AP16="","",入力!AP16)</f>
        <v>2872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織田　</v>
      </c>
      <c r="D23" s="33" t="str">
        <f>IF(入力!$E$14="","",入力!$E$14)</f>
        <v>孝仁</v>
      </c>
      <c r="E23" s="33" t="str">
        <f>IF(入力!$C$13="","",入力!$C$13)</f>
        <v>オリタ</v>
      </c>
      <c r="F23" s="33" t="str">
        <f>IF(入力!$E$13="","",入力!$E$13)</f>
        <v>タカヒト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3織田心昊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増田</v>
      </c>
      <c r="D53" s="33" t="str">
        <f>IF(入力!E26="","",入力!E26)</f>
        <v>美海</v>
      </c>
      <c r="E53" s="33" t="str">
        <f>IF(入力!C25="","",入力!C25)</f>
        <v>マスダ</v>
      </c>
      <c r="F53" s="33" t="str">
        <f>IF(入力!E25="","",入力!E25)</f>
        <v>ミウ</v>
      </c>
      <c r="G53" s="33">
        <f>IF(入力!M25="","",入力!M25)</f>
        <v>518581039</v>
      </c>
      <c r="H53" s="33" t="str">
        <f>IF(入力!I25="","",入力!I25)</f>
        <v>匝瑳市立共興小学校</v>
      </c>
      <c r="I53" s="33">
        <f>IF(入力!G25="","",入力!G25)</f>
        <v>5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美桜</v>
      </c>
      <c r="E54" s="33" t="str">
        <f>IF(入力!C27="","",入力!C27)</f>
        <v>サトウ</v>
      </c>
      <c r="F54" s="33" t="str">
        <f>IF(入力!E27="","",入力!E27)</f>
        <v>ミオ</v>
      </c>
      <c r="G54" s="33">
        <f>IF(入力!M27="","",入力!M27)</f>
        <v>518943233</v>
      </c>
      <c r="H54" s="33" t="str">
        <f>IF(入力!I27="","",入力!I27)</f>
        <v>匝瑳市立須賀小学校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⑥</v>
      </c>
      <c r="C55" s="33" t="str">
        <f>IF(入力!C30="","",入力!C30)</f>
        <v>織田</v>
      </c>
      <c r="D55" s="33" t="str">
        <f>IF(入力!E30="","",入力!E30)</f>
        <v>心昊</v>
      </c>
      <c r="E55" s="33" t="str">
        <f>IF(入力!C29="","",入力!C29)</f>
        <v>オリタ</v>
      </c>
      <c r="F55" s="33" t="str">
        <f>IF(入力!E29="","",入力!E29)</f>
        <v>ミヒロ</v>
      </c>
      <c r="G55" s="33">
        <f>IF(入力!M29="","",入力!M29)</f>
        <v>518933821</v>
      </c>
      <c r="H55" s="33" t="str">
        <f>IF(入力!I29="","",入力!I29)</f>
        <v>香取市立小見川北小学校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7</v>
      </c>
      <c r="C56" s="33" t="str">
        <f>IF(入力!C32="","",入力!C32)</f>
        <v>椿</v>
      </c>
      <c r="D56" s="33" t="str">
        <f>IF(入力!E32="","",入力!E32)</f>
        <v>侑加</v>
      </c>
      <c r="E56" s="33" t="str">
        <f>IF(入力!C31="","",入力!C31)</f>
        <v>ツバキ</v>
      </c>
      <c r="F56" s="33" t="str">
        <f>IF(入力!E31="","",入力!E31)</f>
        <v>ユウカ</v>
      </c>
      <c r="G56" s="33">
        <f>IF(入力!M31="","",入力!M31)</f>
        <v>518581015</v>
      </c>
      <c r="H56" s="33" t="str">
        <f>IF(入力!I31="","",入力!I31)</f>
        <v>匝瑳市立豊和小学校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8</v>
      </c>
      <c r="C57" s="33" t="str">
        <f>IF(入力!C34="","",入力!C34)</f>
        <v>木村</v>
      </c>
      <c r="D57" s="33" t="str">
        <f>IF(入力!E34="","",入力!E34)</f>
        <v>実花</v>
      </c>
      <c r="E57" s="33" t="str">
        <f>IF(入力!C33="","",入力!C33)</f>
        <v>キムラ</v>
      </c>
      <c r="F57" s="33" t="str">
        <f>IF(入力!E33="","",入力!E33)</f>
        <v>ミカ</v>
      </c>
      <c r="G57" s="33">
        <f>IF(入力!M33="","",入力!M33)</f>
        <v>518933838</v>
      </c>
      <c r="H57" s="33" t="str">
        <f>IF(入力!I33="","",入力!I33)</f>
        <v>香取市立小見川西小学校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11</v>
      </c>
      <c r="C58" s="33" t="str">
        <f>IF(入力!C36="","",入力!C36)</f>
        <v>遠藤</v>
      </c>
      <c r="D58" s="33" t="str">
        <f>IF(入力!E36="","",入力!E36)</f>
        <v>愛幸</v>
      </c>
      <c r="E58" s="33" t="str">
        <f>IF(入力!C35="","",入力!C35)</f>
        <v>エンドウ</v>
      </c>
      <c r="F58" s="33" t="str">
        <f>IF(入力!E35="","",入力!E35)</f>
        <v>アユキ</v>
      </c>
      <c r="G58" s="33">
        <f>IF(入力!M35="","",入力!M35)</f>
        <v>518934149</v>
      </c>
      <c r="H58" s="33" t="str">
        <f>IF(入力!I35="","",入力!I35)</f>
        <v>香取市立小見川西小学校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12</v>
      </c>
      <c r="C59" s="33" t="str">
        <f>IF(入力!C38="","",入力!C38)</f>
        <v>菅谷</v>
      </c>
      <c r="D59" s="33" t="str">
        <f>IF(入力!E38="","",入力!E38)</f>
        <v>埜々香</v>
      </c>
      <c r="E59" s="33" t="str">
        <f>IF(入力!C37="","",入力!C37)</f>
        <v>スガヤ</v>
      </c>
      <c r="F59" s="33" t="str">
        <f>IF(入力!E37="","",入力!E37)</f>
        <v>ノノカ</v>
      </c>
      <c r="G59" s="33">
        <f>IF(入力!M37="","",入力!M37)</f>
        <v>518581046</v>
      </c>
      <c r="H59" s="33" t="str">
        <f>IF(入力!I37="","",入力!I37)</f>
        <v>匝瑳市立豊和小学校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3</v>
      </c>
      <c r="C60" s="33" t="str">
        <f>IF(入力!C40="","",入力!C40)</f>
        <v>越川</v>
      </c>
      <c r="D60" s="33" t="str">
        <f>IF(入力!E40="","",入力!E40)</f>
        <v>茉希</v>
      </c>
      <c r="E60" s="33" t="str">
        <f>IF(入力!C39="","",入力!C39)</f>
        <v>コシカワ</v>
      </c>
      <c r="F60" s="33" t="str">
        <f>IF(入力!E39="","",入力!E39)</f>
        <v>マキ</v>
      </c>
      <c r="G60" s="33">
        <f>IF(入力!M39="","",入力!M39)</f>
        <v>518581060</v>
      </c>
      <c r="H60" s="33" t="str">
        <f>IF(入力!I39="","",入力!I39)</f>
        <v>匝瑳市立八日市場小学校</v>
      </c>
      <c r="I60" s="33">
        <f>IF(入力!G39="","",入力!G39)</f>
        <v>4</v>
      </c>
      <c r="J60" s="33">
        <f>IF(入力!P39="","",入力!P39)</f>
        <v>157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4</v>
      </c>
      <c r="C61" s="33" t="str">
        <f>IF(入力!C42="","",入力!C42)</f>
        <v>小川</v>
      </c>
      <c r="D61" s="33" t="str">
        <f>IF(入力!E42="","",入力!E42)</f>
        <v>凜音</v>
      </c>
      <c r="E61" s="33" t="str">
        <f>IF(入力!C41="","",入力!C41)</f>
        <v>オガワ</v>
      </c>
      <c r="F61" s="33" t="str">
        <f>IF(入力!E41="","",入力!E41)</f>
        <v>リオン</v>
      </c>
      <c r="G61" s="33">
        <f>IF(入力!M41="","",入力!M41)</f>
        <v>518581077</v>
      </c>
      <c r="H61" s="33" t="str">
        <f>IF(入力!I41="","",入力!I41)</f>
        <v>匝瑳市立平和小学校</v>
      </c>
      <c r="I61" s="33">
        <f>IF(入力!G41="","",入力!G41)</f>
        <v>4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9</v>
      </c>
      <c r="C62" s="33" t="str">
        <f>IF(入力!C44="","",入力!C44)</f>
        <v>小川</v>
      </c>
      <c r="D62" s="33" t="str">
        <f>IF(入力!E44="","",入力!E44)</f>
        <v>玲羽</v>
      </c>
      <c r="E62" s="33" t="str">
        <f>IF(入力!C43="","",入力!C43)</f>
        <v>オガワ</v>
      </c>
      <c r="F62" s="33" t="str">
        <f>IF(入力!E43="","",入力!E43)</f>
        <v>ミウ</v>
      </c>
      <c r="G62" s="33">
        <f>IF(入力!M43="","",入力!M43)</f>
        <v>518581053</v>
      </c>
      <c r="H62" s="33" t="str">
        <f>IF(入力!I43="","",入力!I43)</f>
        <v>匝瑳市立須賀小学校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2020-02-02T11:53:27Z</dcterms:modified>
</cp:coreProperties>
</file>