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kamoto\Desktop\takao2\Documents\バレー\令和７年度\R7ジュニアクラブ\R7県小連\R7関東\R7関東提出用\"/>
    </mc:Choice>
  </mc:AlternateContent>
  <xr:revisionPtr revIDLastSave="0" documentId="13_ncr:1_{83132897-2604-4841-9C50-EC8D40ED34C3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<sst xmlns="http://schemas.openxmlformats.org/spreadsheetml/2006/main" count="296" uniqueCount="214">
  <si>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</si>
  <si>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</si>
  <si>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</si>
  <si>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</si>
  <si>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</si>
  <si>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</si>
  <si>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</si>
  <si>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</si>
  <si>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</si>
  <si>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</si>
  <si>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</si>
  <si>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</si>
  <si>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</si>
  <si>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</si>
  <si>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</si>
  <si>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</si>
  <si>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</si>
  <si>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</si>
  <si>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</si>
  <si>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</si>
  <si>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</si>
  <si>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</si>
  <si>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</si>
  <si>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</si>
  <si>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</si>
  <si>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</si>
  <si>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</si>
  <si>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</si>
  <si>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</si>
  <si>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</si>
  <si>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</si>
  <si>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</si>
  <si>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</si>
  <si>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</si>
  <si>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</si>
  <si>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</si>
  <si>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</si>
  <si>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</si>
  <si>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</si>
  <si>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</si>
  <si>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</si>
  <si>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</si>
  <si>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</si>
  <si>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</si>
  <si>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</si>
  <si>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</si>
  <si>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</si>
  <si>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</si>
  <si>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</si>
  <si>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</si>
  <si>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</si>
  <si>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</si>
  <si>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</si>
  <si>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</si>
  <si>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</si>
  <si>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</si>
  <si>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</si>
  <si>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</si>
  <si>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</si>
  <si>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</si>
  <si>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</si>
  <si>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</si>
  <si>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</si>
  <si>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</si>
  <si>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</si>
  <si>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</si>
  <si>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</si>
  <si>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</si>
  <si>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</si>
  <si>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</si>
  <si>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</si>
  <si>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</si>
  <si>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</si>
  <si>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</si>
  <si>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</si>
  <si>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</si>
  <si>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</si>
  <si>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</si>
  <si>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</si>
  <si>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</si>
  <si>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</si>
  <si>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</si>
  <si>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</si>
  <si>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</si>
  <si>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</si>
  <si>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</si>
  <si>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</si>
  <si>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</si>
  <si>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</si>
  <si>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</si>
  <si>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</si>
  <si>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</si>
  <si>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</si>
  <si>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</si>
  <si>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</si>
  <si>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</si>
  <si>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</si>
  <si>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</si>
  <si>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</si>
  <si>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</si>
  <si>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</si>
  <si>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</si>
  <si>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</si>
  <si>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</si>
  <si>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</si>
  <si>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</si>
  <si>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</si>
  <si>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</si>
  <si>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</si>
  <si>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</si>
  <si>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</si>
  <si>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</si>
  <si>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</si>
  <si>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</si>
  <si>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</si>
  <si>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</si>
  <si>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</si>
  <si>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</si>
  <si>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</si>
  <si>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</si>
  <si>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</si>
  <si>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</si>
  <si>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</si>
  <si>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</si>
  <si>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</si>
  <si>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</si>
  <si>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</si>
  <si>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匝瑳ジュニア</t>
    <rPh sb="0" eb="2">
      <t>ソウサ</t>
    </rPh>
    <phoneticPr fontId="2"/>
  </si>
  <si>
    <t>ｿｳｻｼﾞｭﾆｱ</t>
    <phoneticPr fontId="2"/>
  </si>
  <si>
    <t>匝瑳市</t>
    <rPh sb="0" eb="3">
      <t>ソウサシ</t>
    </rPh>
    <phoneticPr fontId="2"/>
  </si>
  <si>
    <t>総武本</t>
    <rPh sb="0" eb="2">
      <t>ソウブ</t>
    </rPh>
    <rPh sb="2" eb="3">
      <t>ホン</t>
    </rPh>
    <phoneticPr fontId="2"/>
  </si>
  <si>
    <t>八日市場</t>
    <rPh sb="0" eb="4">
      <t>ヨウカイチバ</t>
    </rPh>
    <phoneticPr fontId="2"/>
  </si>
  <si>
    <t>ﾂｶﾓﾄ</t>
    <phoneticPr fontId="2"/>
  </si>
  <si>
    <t>ﾀｶｵ</t>
    <phoneticPr fontId="2"/>
  </si>
  <si>
    <t>塚本</t>
    <rPh sb="0" eb="2">
      <t>ツカモト</t>
    </rPh>
    <phoneticPr fontId="2"/>
  </si>
  <si>
    <t>隆夫</t>
    <rPh sb="0" eb="2">
      <t>タカオ</t>
    </rPh>
    <phoneticPr fontId="2"/>
  </si>
  <si>
    <t>ｶﾜｸﾞﾁ</t>
    <phoneticPr fontId="2"/>
  </si>
  <si>
    <t>ﾕｳｺ</t>
    <phoneticPr fontId="2"/>
  </si>
  <si>
    <t>川口</t>
    <rPh sb="0" eb="2">
      <t>カワグチ</t>
    </rPh>
    <phoneticPr fontId="2"/>
  </si>
  <si>
    <t>優子</t>
    <rPh sb="0" eb="2">
      <t>ユウコ</t>
    </rPh>
    <phoneticPr fontId="2"/>
  </si>
  <si>
    <t>ｶﾏｶﾞﾀ</t>
    <phoneticPr fontId="2"/>
  </si>
  <si>
    <t>ﾏｻﾖ</t>
    <phoneticPr fontId="2"/>
  </si>
  <si>
    <t>鎌形</t>
    <rPh sb="0" eb="2">
      <t>カマガタ</t>
    </rPh>
    <phoneticPr fontId="2"/>
  </si>
  <si>
    <t>昌世</t>
    <rPh sb="0" eb="2">
      <t>マサヨ</t>
    </rPh>
    <phoneticPr fontId="2"/>
  </si>
  <si>
    <t>ｶﾀｵｶ</t>
    <phoneticPr fontId="2"/>
  </si>
  <si>
    <t>ｼｭﾝｲﾁ</t>
    <phoneticPr fontId="2"/>
  </si>
  <si>
    <t>片岡　</t>
    <rPh sb="0" eb="2">
      <t>カタオカ</t>
    </rPh>
    <phoneticPr fontId="2"/>
  </si>
  <si>
    <t>俊一</t>
    <rPh sb="0" eb="2">
      <t>シュンイチ</t>
    </rPh>
    <phoneticPr fontId="2"/>
  </si>
  <si>
    <t>0330442</t>
    <phoneticPr fontId="2"/>
  </si>
  <si>
    <t>289</t>
    <phoneticPr fontId="2"/>
  </si>
  <si>
    <t>2134</t>
    <phoneticPr fontId="2"/>
  </si>
  <si>
    <t>090</t>
    <phoneticPr fontId="2"/>
  </si>
  <si>
    <t>匝瑳市横須賀９０１</t>
    <rPh sb="0" eb="3">
      <t>ソウサシ</t>
    </rPh>
    <rPh sb="3" eb="6">
      <t>ヨコスカ</t>
    </rPh>
    <phoneticPr fontId="2"/>
  </si>
  <si>
    <t>8892</t>
    <phoneticPr fontId="2"/>
  </si>
  <si>
    <t>9610</t>
    <phoneticPr fontId="2"/>
  </si>
  <si>
    <t>2123</t>
    <phoneticPr fontId="2"/>
  </si>
  <si>
    <t>080</t>
    <phoneticPr fontId="2"/>
  </si>
  <si>
    <t>匝瑳市長谷１３７－３</t>
    <rPh sb="0" eb="3">
      <t>ソウサシ</t>
    </rPh>
    <rPh sb="3" eb="5">
      <t>ナガヤ</t>
    </rPh>
    <phoneticPr fontId="2"/>
  </si>
  <si>
    <t>4897</t>
    <phoneticPr fontId="2"/>
  </si>
  <si>
    <t>9658</t>
    <phoneticPr fontId="2"/>
  </si>
  <si>
    <t>2106</t>
    <phoneticPr fontId="2"/>
  </si>
  <si>
    <t>匝瑳市飯塚１１８０</t>
    <rPh sb="0" eb="3">
      <t>ソウサシ</t>
    </rPh>
    <rPh sb="3" eb="5">
      <t>イイヅカ</t>
    </rPh>
    <phoneticPr fontId="2"/>
  </si>
  <si>
    <t>7423</t>
    <phoneticPr fontId="2"/>
  </si>
  <si>
    <t>4737</t>
    <phoneticPr fontId="2"/>
  </si>
  <si>
    <t>①</t>
    <phoneticPr fontId="2"/>
  </si>
  <si>
    <t>ｱｶﾘ</t>
    <phoneticPr fontId="2"/>
  </si>
  <si>
    <t>匝瑳市立共興小学校</t>
    <rPh sb="0" eb="2">
      <t>ソウサ</t>
    </rPh>
    <rPh sb="2" eb="3">
      <t>シ</t>
    </rPh>
    <rPh sb="3" eb="4">
      <t>リツ</t>
    </rPh>
    <rPh sb="4" eb="6">
      <t>キョウコウ</t>
    </rPh>
    <rPh sb="6" eb="9">
      <t>ショウガッコウ</t>
    </rPh>
    <phoneticPr fontId="2"/>
  </si>
  <si>
    <t>明凜</t>
    <rPh sb="0" eb="1">
      <t>メイ</t>
    </rPh>
    <rPh sb="1" eb="2">
      <t>リン</t>
    </rPh>
    <phoneticPr fontId="2"/>
  </si>
  <si>
    <t>ｴﾊﾞﾄ</t>
    <phoneticPr fontId="2"/>
  </si>
  <si>
    <t>ﾋﾒﾅ</t>
    <phoneticPr fontId="2"/>
  </si>
  <si>
    <t>匝瑳市立栄小学校</t>
    <rPh sb="0" eb="2">
      <t>ソウサ</t>
    </rPh>
    <rPh sb="2" eb="3">
      <t>シ</t>
    </rPh>
    <rPh sb="3" eb="4">
      <t>リツ</t>
    </rPh>
    <rPh sb="4" eb="5">
      <t>サカエ</t>
    </rPh>
    <rPh sb="5" eb="8">
      <t>ショウガッコウ</t>
    </rPh>
    <phoneticPr fontId="2"/>
  </si>
  <si>
    <t>江波戸</t>
    <rPh sb="0" eb="3">
      <t>エバト</t>
    </rPh>
    <phoneticPr fontId="2"/>
  </si>
  <si>
    <t>姫奈</t>
    <rPh sb="0" eb="1">
      <t>ヒメ</t>
    </rPh>
    <rPh sb="1" eb="2">
      <t>ナ</t>
    </rPh>
    <phoneticPr fontId="2"/>
  </si>
  <si>
    <t>ﾘｺ</t>
    <phoneticPr fontId="2"/>
  </si>
  <si>
    <t>匝瑳市立豊和小学校</t>
    <rPh sb="0" eb="2">
      <t>ソウサ</t>
    </rPh>
    <rPh sb="2" eb="3">
      <t>シ</t>
    </rPh>
    <rPh sb="3" eb="4">
      <t>リツ</t>
    </rPh>
    <rPh sb="4" eb="5">
      <t>トヨ</t>
    </rPh>
    <rPh sb="5" eb="6">
      <t>ワ</t>
    </rPh>
    <rPh sb="6" eb="9">
      <t>ショウガッコウ</t>
    </rPh>
    <phoneticPr fontId="2"/>
  </si>
  <si>
    <t>鎌形　</t>
    <rPh sb="0" eb="2">
      <t>カマガタ</t>
    </rPh>
    <phoneticPr fontId="2"/>
  </si>
  <si>
    <t>莉瑚</t>
    <rPh sb="0" eb="1">
      <t>リ</t>
    </rPh>
    <rPh sb="1" eb="2">
      <t>コ</t>
    </rPh>
    <phoneticPr fontId="2"/>
  </si>
  <si>
    <t>ｻｸﾏ</t>
    <phoneticPr fontId="2"/>
  </si>
  <si>
    <t>ｺﾊﾅ</t>
    <phoneticPr fontId="2"/>
  </si>
  <si>
    <t>佐久間</t>
    <rPh sb="0" eb="3">
      <t>サクマ</t>
    </rPh>
    <phoneticPr fontId="2"/>
  </si>
  <si>
    <t>小花</t>
    <rPh sb="0" eb="2">
      <t>コハナ</t>
    </rPh>
    <phoneticPr fontId="2"/>
  </si>
  <si>
    <t>ﾅﾐｷ</t>
    <phoneticPr fontId="2"/>
  </si>
  <si>
    <t>ﾓｶ</t>
    <phoneticPr fontId="2"/>
  </si>
  <si>
    <t>多古町立中村小学校</t>
    <rPh sb="0" eb="2">
      <t>タコ</t>
    </rPh>
    <rPh sb="2" eb="4">
      <t>チョウリツ</t>
    </rPh>
    <rPh sb="4" eb="6">
      <t>ナカムラ</t>
    </rPh>
    <rPh sb="6" eb="9">
      <t>ショウガッコウ</t>
    </rPh>
    <phoneticPr fontId="2"/>
  </si>
  <si>
    <t>並木</t>
    <rPh sb="0" eb="2">
      <t>ナミキ</t>
    </rPh>
    <phoneticPr fontId="2"/>
  </si>
  <si>
    <t>萌叶</t>
    <rPh sb="0" eb="1">
      <t>モエ</t>
    </rPh>
    <rPh sb="1" eb="2">
      <t>カノウ</t>
    </rPh>
    <phoneticPr fontId="2"/>
  </si>
  <si>
    <t>ｵｵﾉ</t>
    <phoneticPr fontId="2"/>
  </si>
  <si>
    <t>ｱﾔﾈ</t>
    <phoneticPr fontId="2"/>
  </si>
  <si>
    <t>匝瑳市立平和小学校</t>
    <rPh sb="0" eb="2">
      <t>ソウサ</t>
    </rPh>
    <rPh sb="2" eb="3">
      <t>シ</t>
    </rPh>
    <rPh sb="3" eb="4">
      <t>リツ</t>
    </rPh>
    <rPh sb="4" eb="6">
      <t>ヘイワ</t>
    </rPh>
    <rPh sb="6" eb="9">
      <t>ショウガッコウ</t>
    </rPh>
    <phoneticPr fontId="2"/>
  </si>
  <si>
    <t>大野</t>
    <rPh sb="0" eb="2">
      <t>オオノ</t>
    </rPh>
    <phoneticPr fontId="2"/>
  </si>
  <si>
    <t>絢音</t>
    <rPh sb="0" eb="2">
      <t>アヤネ</t>
    </rPh>
    <phoneticPr fontId="2"/>
  </si>
  <si>
    <t>ｲｼﾊﾞｼ</t>
    <phoneticPr fontId="2"/>
  </si>
  <si>
    <t>ﾉｿﾞﾐ</t>
    <phoneticPr fontId="2"/>
  </si>
  <si>
    <t>石橋</t>
    <rPh sb="0" eb="2">
      <t>イシバシ</t>
    </rPh>
    <phoneticPr fontId="2"/>
  </si>
  <si>
    <t>望</t>
    <rPh sb="0" eb="1">
      <t>ノゾミ</t>
    </rPh>
    <phoneticPr fontId="2"/>
  </si>
  <si>
    <t>ｶｸﾀ</t>
    <phoneticPr fontId="2"/>
  </si>
  <si>
    <t>ﾚｲ</t>
    <phoneticPr fontId="2"/>
  </si>
  <si>
    <t>角田</t>
    <rPh sb="0" eb="2">
      <t>カクタ</t>
    </rPh>
    <phoneticPr fontId="2"/>
  </si>
  <si>
    <t>麗衣</t>
    <rPh sb="0" eb="1">
      <t>レイ</t>
    </rPh>
    <rPh sb="1" eb="2">
      <t>イ</t>
    </rPh>
    <phoneticPr fontId="2"/>
  </si>
  <si>
    <t>ｵｵﾀ</t>
    <phoneticPr fontId="2"/>
  </si>
  <si>
    <t>ﾙｶ</t>
    <phoneticPr fontId="2"/>
  </si>
  <si>
    <t>太田</t>
    <rPh sb="0" eb="2">
      <t>オオタ</t>
    </rPh>
    <phoneticPr fontId="2"/>
  </si>
  <si>
    <t>瑠華</t>
    <rPh sb="0" eb="2">
      <t>ルカ</t>
    </rPh>
    <phoneticPr fontId="2"/>
  </si>
  <si>
    <t>ｼﾞﾂｶﾜ</t>
    <phoneticPr fontId="2"/>
  </si>
  <si>
    <t>ﾊﾙｶ</t>
    <phoneticPr fontId="2"/>
  </si>
  <si>
    <t>實川　</t>
    <rPh sb="0" eb="2">
      <t>ジツカワ</t>
    </rPh>
    <phoneticPr fontId="2"/>
  </si>
  <si>
    <t>陽香</t>
    <rPh sb="0" eb="2">
      <t>ハルカ</t>
    </rPh>
    <phoneticPr fontId="2"/>
  </si>
  <si>
    <t>ﾚﾐ</t>
    <phoneticPr fontId="2"/>
  </si>
  <si>
    <t>澪美</t>
    <rPh sb="0" eb="1">
      <t>レイ</t>
    </rPh>
    <rPh sb="1" eb="2">
      <t>ミ</t>
    </rPh>
    <phoneticPr fontId="2"/>
  </si>
  <si>
    <t>ﾌﾐﾉ</t>
    <phoneticPr fontId="2"/>
  </si>
  <si>
    <t>ふみの</t>
    <phoneticPr fontId="2"/>
  </si>
  <si>
    <t>ｻﾗ</t>
    <phoneticPr fontId="2"/>
  </si>
  <si>
    <t>彩良</t>
    <rPh sb="0" eb="1">
      <t>サイ</t>
    </rPh>
    <rPh sb="1" eb="2">
      <t>ラ</t>
    </rPh>
    <phoneticPr fontId="2"/>
  </si>
  <si>
    <t>今年の夏は暑かった。この暑さにめげずに積んだ練習、「練習はウソをつかない‼」を胸に勝利を積み上げていきたいと思います。皆さん応援よろしくお願いします！</t>
    <rPh sb="0" eb="2">
      <t>コトシ</t>
    </rPh>
    <rPh sb="3" eb="4">
      <t>ナツ</t>
    </rPh>
    <rPh sb="5" eb="6">
      <t>アツ</t>
    </rPh>
    <rPh sb="12" eb="13">
      <t>アツ</t>
    </rPh>
    <rPh sb="19" eb="20">
      <t>ツ</t>
    </rPh>
    <rPh sb="22" eb="24">
      <t>レンシュウ</t>
    </rPh>
    <rPh sb="26" eb="28">
      <t>レンシュウ</t>
    </rPh>
    <rPh sb="39" eb="40">
      <t>ムネ</t>
    </rPh>
    <rPh sb="41" eb="43">
      <t>ショウリ</t>
    </rPh>
    <rPh sb="44" eb="45">
      <t>ツ</t>
    </rPh>
    <rPh sb="46" eb="47">
      <t>ア</t>
    </rPh>
    <rPh sb="54" eb="55">
      <t>オモ</t>
    </rPh>
    <rPh sb="59" eb="60">
      <t>ミナ</t>
    </rPh>
    <rPh sb="62" eb="64">
      <t>オウエン</t>
    </rPh>
    <rPh sb="69" eb="70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</si>
</sst>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84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4" fillId="0" borderId="86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4" fillId="0" borderId="87" xfId="0" applyFont="1" applyBorder="1" applyAlignment="1" applyProtection="1">
      <alignment horizontal="center" vertical="center"/>
      <protection locked="0"/>
    </xf>
    <xf numFmtId="0" fontId="1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1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79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1" xfId="0" applyFont="1" applyBorder="1" applyAlignment="1" applyProtection="1">
      <alignment horizontal="center" vertical="center"/>
      <protection locked="0"/>
    </xf>
    <xf numFmtId="0" fontId="1" fillId="0" borderId="82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6" xfId="0" applyFill="1" applyBorder="1" applyAlignment="1">
      <alignment horizontal="center" vertical="center"/>
    </xf>
    <xf numFmtId="0" fontId="4" fillId="5" borderId="77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1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1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F029A830-8D72-4891-AAF8-7296A3EBF261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5BA502FE-D3BD-4CEE-92F2-E2772CF15908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4" name="Text Box 18">
          <a:extLst>
            <a:ext uri="{FF2B5EF4-FFF2-40B4-BE49-F238E27FC236}">
              <a16:creationId xmlns:a16="http://schemas.microsoft.com/office/drawing/2014/main" id="{EC2D8F26-05A4-40C7-8C59-D19CFA2B28FD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5" name="Text Box 19">
          <a:extLst>
            <a:ext uri="{FF2B5EF4-FFF2-40B4-BE49-F238E27FC236}">
              <a16:creationId xmlns:a16="http://schemas.microsoft.com/office/drawing/2014/main" id="{7ADED253-800A-4BF4-98CE-CEAEA6E0AB7E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701A4D76-CA4A-4828-A819-1B75E1770061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7" name="Text Box 19">
          <a:extLst>
            <a:ext uri="{FF2B5EF4-FFF2-40B4-BE49-F238E27FC236}">
              <a16:creationId xmlns:a16="http://schemas.microsoft.com/office/drawing/2014/main" id="{5A7DE334-476C-42EA-8547-ADAD6ADBC965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D9AE0BCC-C80E-4355-9A72-07CD3C93D302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EA460F82-9A3D-45D1-8158-5FD9785328FC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5" zoomScaleNormal="100" zoomScaleSheetLayoutView="100" workbookViewId="0">
      <selection activeCell="AR52" sqref="AR52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13" t="s">
        <v>114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</row>
    <row r="2" spans="1:51" ht="14.55" customHeight="1">
      <c r="A2" s="108" t="s">
        <v>120</v>
      </c>
      <c r="B2" s="109"/>
      <c r="C2" s="110" t="s">
        <v>128</v>
      </c>
      <c r="D2" s="111"/>
      <c r="E2" s="111"/>
      <c r="F2" s="111"/>
      <c r="G2" s="111"/>
      <c r="H2" s="111"/>
      <c r="I2" s="112"/>
      <c r="J2" s="100" t="s">
        <v>118</v>
      </c>
      <c r="K2" s="218"/>
      <c r="L2" s="218"/>
      <c r="M2" s="218"/>
      <c r="N2" s="218"/>
      <c r="O2" s="219"/>
      <c r="P2" s="100" t="s">
        <v>96</v>
      </c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4" t="s">
        <v>100</v>
      </c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0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13" t="s">
        <v>121</v>
      </c>
      <c r="B3" s="114"/>
      <c r="C3" s="115" t="s">
        <v>127</v>
      </c>
      <c r="D3" s="116"/>
      <c r="E3" s="116"/>
      <c r="F3" s="116"/>
      <c r="G3" s="116"/>
      <c r="H3" s="116"/>
      <c r="I3" s="117"/>
      <c r="J3" s="215" t="s">
        <v>90</v>
      </c>
      <c r="K3" s="216"/>
      <c r="L3" s="216"/>
      <c r="M3" s="216"/>
      <c r="N3" s="216"/>
      <c r="O3" s="217"/>
      <c r="P3" s="102" t="s">
        <v>129</v>
      </c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47" t="s">
        <v>112</v>
      </c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8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27" t="s">
        <v>122</v>
      </c>
      <c r="B4" s="228"/>
      <c r="C4" s="220">
        <v>435596604</v>
      </c>
      <c r="D4" s="221"/>
      <c r="E4" s="221"/>
      <c r="F4" s="221"/>
      <c r="G4" s="221"/>
      <c r="H4" s="221"/>
      <c r="I4" s="222"/>
      <c r="J4" s="231" t="s">
        <v>116</v>
      </c>
      <c r="K4" s="232"/>
      <c r="L4" s="232"/>
      <c r="M4" s="232"/>
      <c r="N4" s="232"/>
      <c r="O4" s="233"/>
      <c r="P4" s="162" t="s">
        <v>93</v>
      </c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44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9" t="s">
        <v>115</v>
      </c>
      <c r="B5" s="230"/>
      <c r="C5" s="223"/>
      <c r="D5" s="224"/>
      <c r="E5" s="224"/>
      <c r="F5" s="224"/>
      <c r="G5" s="224"/>
      <c r="H5" s="224"/>
      <c r="I5" s="225"/>
      <c r="J5" s="195">
        <v>22025</v>
      </c>
      <c r="K5" s="195"/>
      <c r="L5" s="195"/>
      <c r="M5" s="195"/>
      <c r="N5" s="195"/>
      <c r="O5" s="195"/>
      <c r="P5" s="163" t="s">
        <v>130</v>
      </c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3" t="s">
        <v>131</v>
      </c>
      <c r="AF5" s="164"/>
      <c r="AG5" s="164"/>
      <c r="AH5" s="164"/>
      <c r="AI5" s="164"/>
      <c r="AJ5" s="164"/>
      <c r="AK5" s="165"/>
      <c r="AL5" s="165"/>
      <c r="AM5" s="165"/>
      <c r="AN5" s="165"/>
      <c r="AO5" s="165"/>
      <c r="AP5" s="165"/>
      <c r="AQ5" s="165"/>
      <c r="AR5" s="165"/>
      <c r="AS5" s="166"/>
      <c r="AT5" s="33"/>
      <c r="AV5" s="22" t="s">
        <v>92</v>
      </c>
      <c r="AW5" t="s">
        <v>117</v>
      </c>
    </row>
    <row r="6" spans="1:51" ht="22.5" customHeight="1">
      <c r="A6" s="71" t="s">
        <v>79</v>
      </c>
      <c r="B6" s="128"/>
      <c r="C6" s="131" t="s">
        <v>106</v>
      </c>
      <c r="D6" s="132"/>
      <c r="E6" s="133" t="s">
        <v>107</v>
      </c>
      <c r="F6" s="134"/>
      <c r="G6" s="196" t="s">
        <v>80</v>
      </c>
      <c r="H6" s="196"/>
      <c r="I6" s="196"/>
      <c r="J6" s="196" t="s">
        <v>2</v>
      </c>
      <c r="K6" s="196"/>
      <c r="L6" s="196"/>
      <c r="M6" s="196" t="s">
        <v>3</v>
      </c>
      <c r="N6" s="196"/>
      <c r="O6" s="196"/>
      <c r="P6" s="144" t="s">
        <v>94</v>
      </c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6" t="s">
        <v>95</v>
      </c>
      <c r="AL6" s="146"/>
      <c r="AM6" s="146"/>
      <c r="AN6" s="146"/>
      <c r="AO6" s="146"/>
      <c r="AP6" s="146"/>
      <c r="AQ6" s="146"/>
      <c r="AR6" s="146"/>
      <c r="AS6" s="146"/>
      <c r="AT6" s="34" t="s">
        <v>45</v>
      </c>
    </row>
    <row r="7" spans="1:51" ht="13.5" customHeight="1">
      <c r="A7" s="71"/>
      <c r="B7" s="128"/>
      <c r="C7" s="135" t="s">
        <v>132</v>
      </c>
      <c r="D7" s="136"/>
      <c r="E7" s="137" t="s">
        <v>133</v>
      </c>
      <c r="F7" s="138"/>
      <c r="G7" s="198">
        <v>516598104</v>
      </c>
      <c r="H7" s="198"/>
      <c r="I7" s="198"/>
      <c r="J7" s="198"/>
      <c r="K7" s="198"/>
      <c r="L7" s="198"/>
      <c r="M7" s="197" t="s">
        <v>148</v>
      </c>
      <c r="N7" s="198"/>
      <c r="O7" s="198"/>
      <c r="P7" s="168" t="s">
        <v>7</v>
      </c>
      <c r="Q7" s="169"/>
      <c r="R7" s="130" t="s">
        <v>149</v>
      </c>
      <c r="S7" s="130"/>
      <c r="T7" s="130"/>
      <c r="U7" s="130"/>
      <c r="V7" s="27" t="s">
        <v>8</v>
      </c>
      <c r="W7" s="122" t="s">
        <v>150</v>
      </c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35" t="s">
        <v>9</v>
      </c>
      <c r="AL7" s="59" t="s">
        <v>151</v>
      </c>
      <c r="AM7" s="59"/>
      <c r="AN7" s="59"/>
      <c r="AO7" s="59"/>
      <c r="AP7" s="59"/>
      <c r="AQ7" s="59"/>
      <c r="AR7" s="59"/>
      <c r="AS7" s="36" t="s">
        <v>10</v>
      </c>
      <c r="AT7" s="53">
        <v>74</v>
      </c>
    </row>
    <row r="8" spans="1:51" ht="18" customHeight="1">
      <c r="A8" s="71"/>
      <c r="B8" s="128"/>
      <c r="C8" s="139" t="s">
        <v>134</v>
      </c>
      <c r="D8" s="140"/>
      <c r="E8" s="141" t="s">
        <v>135</v>
      </c>
      <c r="F8" s="142"/>
      <c r="G8" s="198"/>
      <c r="H8" s="198"/>
      <c r="I8" s="198"/>
      <c r="J8" s="198"/>
      <c r="K8" s="198"/>
      <c r="L8" s="198"/>
      <c r="M8" s="198"/>
      <c r="N8" s="198"/>
      <c r="O8" s="198"/>
      <c r="P8" s="124" t="s">
        <v>152</v>
      </c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60" t="s">
        <v>153</v>
      </c>
      <c r="AL8" s="61"/>
      <c r="AM8" s="61"/>
      <c r="AN8" s="61"/>
      <c r="AO8" s="37" t="s">
        <v>8</v>
      </c>
      <c r="AP8" s="61" t="s">
        <v>154</v>
      </c>
      <c r="AQ8" s="61"/>
      <c r="AR8" s="61"/>
      <c r="AS8" s="62"/>
      <c r="AT8" s="53"/>
    </row>
    <row r="9" spans="1:51" ht="14.55" customHeight="1">
      <c r="A9" s="71" t="s">
        <v>81</v>
      </c>
      <c r="B9" s="128"/>
      <c r="C9" s="74" t="s">
        <v>136</v>
      </c>
      <c r="D9" s="75"/>
      <c r="E9" s="76" t="s">
        <v>137</v>
      </c>
      <c r="F9" s="77"/>
      <c r="G9" s="198">
        <v>523115151</v>
      </c>
      <c r="H9" s="198"/>
      <c r="I9" s="198"/>
      <c r="J9" s="198"/>
      <c r="K9" s="198"/>
      <c r="L9" s="198"/>
      <c r="M9" s="198"/>
      <c r="N9" s="198"/>
      <c r="O9" s="198"/>
      <c r="P9" s="168" t="s">
        <v>7</v>
      </c>
      <c r="Q9" s="169"/>
      <c r="R9" s="130" t="s">
        <v>149</v>
      </c>
      <c r="S9" s="130"/>
      <c r="T9" s="130"/>
      <c r="U9" s="130"/>
      <c r="V9" s="27" t="s">
        <v>8</v>
      </c>
      <c r="W9" s="122" t="s">
        <v>155</v>
      </c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3"/>
      <c r="AK9" s="35" t="s">
        <v>9</v>
      </c>
      <c r="AL9" s="59" t="s">
        <v>156</v>
      </c>
      <c r="AM9" s="59"/>
      <c r="AN9" s="59"/>
      <c r="AO9" s="59"/>
      <c r="AP9" s="59"/>
      <c r="AQ9" s="59"/>
      <c r="AR9" s="59"/>
      <c r="AS9" s="36" t="s">
        <v>10</v>
      </c>
      <c r="AT9" s="54">
        <v>36</v>
      </c>
    </row>
    <row r="10" spans="1:51" ht="18" customHeight="1">
      <c r="A10" s="71"/>
      <c r="B10" s="128"/>
      <c r="C10" s="78" t="s">
        <v>138</v>
      </c>
      <c r="D10" s="79"/>
      <c r="E10" s="80" t="s">
        <v>139</v>
      </c>
      <c r="F10" s="81"/>
      <c r="G10" s="198"/>
      <c r="H10" s="198"/>
      <c r="I10" s="198"/>
      <c r="J10" s="198"/>
      <c r="K10" s="198"/>
      <c r="L10" s="198"/>
      <c r="M10" s="198"/>
      <c r="N10" s="198"/>
      <c r="O10" s="198"/>
      <c r="P10" s="124" t="s">
        <v>157</v>
      </c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43"/>
      <c r="AK10" s="60" t="s">
        <v>158</v>
      </c>
      <c r="AL10" s="61"/>
      <c r="AM10" s="61"/>
      <c r="AN10" s="61"/>
      <c r="AO10" s="37" t="s">
        <v>8</v>
      </c>
      <c r="AP10" s="61" t="s">
        <v>159</v>
      </c>
      <c r="AQ10" s="61"/>
      <c r="AR10" s="61"/>
      <c r="AS10" s="62"/>
      <c r="AT10" s="54"/>
    </row>
    <row r="11" spans="1:51" ht="14.55" customHeight="1">
      <c r="A11" s="71" t="s">
        <v>82</v>
      </c>
      <c r="B11" s="128"/>
      <c r="C11" s="74" t="s">
        <v>140</v>
      </c>
      <c r="D11" s="75"/>
      <c r="E11" s="76" t="s">
        <v>141</v>
      </c>
      <c r="F11" s="77"/>
      <c r="G11" s="198">
        <v>524331789</v>
      </c>
      <c r="H11" s="198"/>
      <c r="I11" s="198"/>
      <c r="J11" s="198"/>
      <c r="K11" s="198"/>
      <c r="L11" s="198"/>
      <c r="M11" s="198"/>
      <c r="N11" s="198"/>
      <c r="O11" s="198"/>
      <c r="P11" s="168" t="s">
        <v>7</v>
      </c>
      <c r="Q11" s="169"/>
      <c r="R11" s="130" t="s">
        <v>149</v>
      </c>
      <c r="S11" s="130"/>
      <c r="T11" s="130"/>
      <c r="U11" s="130"/>
      <c r="V11" s="27" t="s">
        <v>8</v>
      </c>
      <c r="W11" s="122" t="s">
        <v>160</v>
      </c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3"/>
      <c r="AK11" s="35" t="s">
        <v>9</v>
      </c>
      <c r="AL11" s="59" t="s">
        <v>151</v>
      </c>
      <c r="AM11" s="59"/>
      <c r="AN11" s="59"/>
      <c r="AO11" s="59"/>
      <c r="AP11" s="59"/>
      <c r="AQ11" s="59"/>
      <c r="AR11" s="59"/>
      <c r="AS11" s="36" t="s">
        <v>10</v>
      </c>
      <c r="AT11" s="54">
        <v>44</v>
      </c>
    </row>
    <row r="12" spans="1:51" ht="18" customHeight="1">
      <c r="A12" s="71"/>
      <c r="B12" s="128"/>
      <c r="C12" s="78" t="s">
        <v>142</v>
      </c>
      <c r="D12" s="79"/>
      <c r="E12" s="80" t="s">
        <v>143</v>
      </c>
      <c r="F12" s="81"/>
      <c r="G12" s="198"/>
      <c r="H12" s="198"/>
      <c r="I12" s="198"/>
      <c r="J12" s="198"/>
      <c r="K12" s="198"/>
      <c r="L12" s="198"/>
      <c r="M12" s="198"/>
      <c r="N12" s="198"/>
      <c r="O12" s="198"/>
      <c r="P12" s="124" t="s">
        <v>161</v>
      </c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43"/>
      <c r="AK12" s="60" t="s">
        <v>162</v>
      </c>
      <c r="AL12" s="61"/>
      <c r="AM12" s="61"/>
      <c r="AN12" s="61"/>
      <c r="AO12" s="37" t="s">
        <v>8</v>
      </c>
      <c r="AP12" s="61" t="s">
        <v>163</v>
      </c>
      <c r="AQ12" s="61"/>
      <c r="AR12" s="61"/>
      <c r="AS12" s="62"/>
      <c r="AT12" s="54"/>
    </row>
    <row r="13" spans="1:51" ht="15" customHeight="1">
      <c r="A13" s="71" t="s">
        <v>83</v>
      </c>
      <c r="B13" s="128"/>
      <c r="C13" s="135" t="s">
        <v>144</v>
      </c>
      <c r="D13" s="136"/>
      <c r="E13" s="137" t="s">
        <v>145</v>
      </c>
      <c r="F13" s="138"/>
      <c r="G13" s="201"/>
      <c r="H13" s="201"/>
      <c r="I13" s="201"/>
      <c r="J13" s="201"/>
      <c r="K13" s="201"/>
      <c r="L13" s="201"/>
      <c r="M13" s="201"/>
      <c r="N13" s="201"/>
      <c r="O13" s="201"/>
      <c r="P13" s="24"/>
      <c r="Q13" s="25"/>
      <c r="R13" s="156"/>
      <c r="S13" s="156"/>
      <c r="T13" s="156"/>
      <c r="U13" s="156"/>
      <c r="V13" s="2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61"/>
      <c r="AK13" s="38"/>
      <c r="AL13" s="149"/>
      <c r="AM13" s="149"/>
      <c r="AN13" s="149"/>
      <c r="AO13" s="149"/>
      <c r="AP13" s="149"/>
      <c r="AQ13" s="149"/>
      <c r="AR13" s="149"/>
      <c r="AS13" s="39"/>
      <c r="AT13" s="55"/>
    </row>
    <row r="14" spans="1:51" ht="18" customHeight="1">
      <c r="A14" s="71"/>
      <c r="B14" s="128"/>
      <c r="C14" s="139" t="s">
        <v>146</v>
      </c>
      <c r="D14" s="140"/>
      <c r="E14" s="141" t="s">
        <v>147</v>
      </c>
      <c r="F14" s="142"/>
      <c r="G14" s="201"/>
      <c r="H14" s="201"/>
      <c r="I14" s="201"/>
      <c r="J14" s="201"/>
      <c r="K14" s="201"/>
      <c r="L14" s="201"/>
      <c r="M14" s="201"/>
      <c r="N14" s="201"/>
      <c r="O14" s="201"/>
      <c r="P14" s="150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2"/>
      <c r="AK14" s="153"/>
      <c r="AL14" s="154"/>
      <c r="AM14" s="154"/>
      <c r="AN14" s="154"/>
      <c r="AO14" s="40"/>
      <c r="AP14" s="154"/>
      <c r="AQ14" s="154"/>
      <c r="AR14" s="154"/>
      <c r="AS14" s="155"/>
      <c r="AT14" s="55"/>
    </row>
    <row r="15" spans="1:51" ht="15" customHeight="1">
      <c r="A15" s="202" t="s">
        <v>97</v>
      </c>
      <c r="B15" s="128"/>
      <c r="C15" s="135" t="s">
        <v>132</v>
      </c>
      <c r="D15" s="136"/>
      <c r="E15" s="137" t="s">
        <v>133</v>
      </c>
      <c r="F15" s="138"/>
      <c r="G15" s="201"/>
      <c r="H15" s="201"/>
      <c r="I15" s="201"/>
      <c r="J15" s="201"/>
      <c r="K15" s="201"/>
      <c r="L15" s="201"/>
      <c r="M15" s="201"/>
      <c r="N15" s="201"/>
      <c r="O15" s="201"/>
      <c r="P15" s="168" t="s">
        <v>7</v>
      </c>
      <c r="Q15" s="169"/>
      <c r="R15" s="130" t="s">
        <v>149</v>
      </c>
      <c r="S15" s="130"/>
      <c r="T15" s="130"/>
      <c r="U15" s="130"/>
      <c r="V15" s="27" t="s">
        <v>8</v>
      </c>
      <c r="W15" s="122" t="s">
        <v>150</v>
      </c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3"/>
      <c r="AK15" s="35" t="s">
        <v>9</v>
      </c>
      <c r="AL15" s="59" t="s">
        <v>151</v>
      </c>
      <c r="AM15" s="59"/>
      <c r="AN15" s="59"/>
      <c r="AO15" s="59"/>
      <c r="AP15" s="59"/>
      <c r="AQ15" s="59"/>
      <c r="AR15" s="59"/>
      <c r="AS15" s="36" t="s">
        <v>10</v>
      </c>
      <c r="AT15" s="54">
        <v>74</v>
      </c>
    </row>
    <row r="16" spans="1:51" ht="18" customHeight="1">
      <c r="A16" s="71"/>
      <c r="B16" s="128"/>
      <c r="C16" s="139" t="s">
        <v>134</v>
      </c>
      <c r="D16" s="140"/>
      <c r="E16" s="141" t="s">
        <v>135</v>
      </c>
      <c r="F16" s="142"/>
      <c r="G16" s="201"/>
      <c r="H16" s="201"/>
      <c r="I16" s="201"/>
      <c r="J16" s="201"/>
      <c r="K16" s="201"/>
      <c r="L16" s="201"/>
      <c r="M16" s="201"/>
      <c r="N16" s="201"/>
      <c r="O16" s="201"/>
      <c r="P16" s="124" t="s">
        <v>152</v>
      </c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60" t="s">
        <v>153</v>
      </c>
      <c r="AL16" s="61"/>
      <c r="AM16" s="61"/>
      <c r="AN16" s="61"/>
      <c r="AO16" s="37" t="s">
        <v>8</v>
      </c>
      <c r="AP16" s="61" t="s">
        <v>154</v>
      </c>
      <c r="AQ16" s="61"/>
      <c r="AR16" s="61"/>
      <c r="AS16" s="62"/>
      <c r="AT16" s="54"/>
    </row>
    <row r="17" spans="1:46">
      <c r="A17" s="71" t="s">
        <v>0</v>
      </c>
      <c r="B17" s="128"/>
      <c r="C17" s="184" t="str">
        <f>IF(P16="","",P16)</f>
        <v>匝瑳市横須賀９０１</v>
      </c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1"/>
      <c r="B18" s="128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5" customHeight="1">
      <c r="A19" s="71" t="s">
        <v>1</v>
      </c>
      <c r="B19" s="128"/>
      <c r="C19" s="184" t="str">
        <f>IF(AL15="","",AL15&amp;"-"&amp;AK16&amp;"-"&amp;AP16)</f>
        <v>090-8892-9610</v>
      </c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5" customHeight="1">
      <c r="A20" s="71"/>
      <c r="B20" s="128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5" customHeight="1">
      <c r="A21" s="71" t="s">
        <v>84</v>
      </c>
      <c r="B21" s="128"/>
      <c r="C21" s="211"/>
      <c r="D21" s="203"/>
      <c r="E21" s="203"/>
      <c r="F21" s="203"/>
      <c r="G21" s="203"/>
      <c r="H21" s="20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5" customHeight="1" thickBot="1">
      <c r="A22" s="89"/>
      <c r="B22" s="226"/>
      <c r="C22" s="212"/>
      <c r="D22" s="204"/>
      <c r="E22" s="204"/>
      <c r="F22" s="204"/>
      <c r="G22" s="204"/>
      <c r="H22" s="20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9" t="s">
        <v>125</v>
      </c>
      <c r="B23" s="126" t="s">
        <v>85</v>
      </c>
      <c r="C23" s="185" t="s">
        <v>104</v>
      </c>
      <c r="D23" s="186"/>
      <c r="E23" s="187" t="s">
        <v>105</v>
      </c>
      <c r="F23" s="188"/>
      <c r="G23" s="126" t="s">
        <v>86</v>
      </c>
      <c r="H23" s="126"/>
      <c r="I23" s="126" t="s">
        <v>87</v>
      </c>
      <c r="J23" s="126"/>
      <c r="K23" s="126"/>
      <c r="L23" s="126"/>
      <c r="M23" s="126" t="s">
        <v>88</v>
      </c>
      <c r="N23" s="126"/>
      <c r="O23" s="126"/>
      <c r="P23" s="104" t="s">
        <v>98</v>
      </c>
      <c r="Q23" s="126"/>
      <c r="R23" s="126"/>
      <c r="S23" s="126"/>
      <c r="T23" s="127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0"/>
      <c r="B24" s="128"/>
      <c r="C24" s="174" t="s">
        <v>102</v>
      </c>
      <c r="D24" s="175"/>
      <c r="E24" s="176" t="s">
        <v>103</v>
      </c>
      <c r="F24" s="177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9"/>
      <c r="U24" s="1"/>
      <c r="V24" s="1"/>
      <c r="W24" s="1"/>
      <c r="X24" s="1"/>
      <c r="Y24" s="118" t="s">
        <v>99</v>
      </c>
      <c r="Z24" s="101"/>
      <c r="AA24" s="101"/>
      <c r="AB24" s="101"/>
      <c r="AC24" s="101"/>
      <c r="AD24" s="101"/>
      <c r="AE24" s="101"/>
      <c r="AF24" s="101"/>
      <c r="AG24" s="11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.05" customHeight="1">
      <c r="A25" s="106">
        <v>1</v>
      </c>
      <c r="B25" s="194" t="s">
        <v>164</v>
      </c>
      <c r="C25" s="74" t="s">
        <v>136</v>
      </c>
      <c r="D25" s="75"/>
      <c r="E25" s="76" t="s">
        <v>165</v>
      </c>
      <c r="F25" s="77"/>
      <c r="G25" s="63">
        <v>6</v>
      </c>
      <c r="H25" s="65"/>
      <c r="I25" s="105" t="s">
        <v>166</v>
      </c>
      <c r="J25" s="64"/>
      <c r="K25" s="64"/>
      <c r="L25" s="65"/>
      <c r="M25" s="63">
        <v>521995199</v>
      </c>
      <c r="N25" s="64"/>
      <c r="O25" s="65"/>
      <c r="P25" s="63">
        <v>150</v>
      </c>
      <c r="Q25" s="64"/>
      <c r="R25" s="64"/>
      <c r="S25" s="64"/>
      <c r="T25" s="69"/>
      <c r="U25" s="1"/>
      <c r="V25" s="1"/>
      <c r="W25" s="1"/>
      <c r="X25" s="1"/>
      <c r="Y25" s="205">
        <v>9</v>
      </c>
      <c r="Z25" s="206"/>
      <c r="AA25" s="206"/>
      <c r="AB25" s="206"/>
      <c r="AC25" s="206"/>
      <c r="AD25" s="206"/>
      <c r="AE25" s="206"/>
      <c r="AF25" s="206"/>
      <c r="AG25" s="20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73"/>
      <c r="C26" s="78" t="s">
        <v>138</v>
      </c>
      <c r="D26" s="79"/>
      <c r="E26" s="80" t="s">
        <v>167</v>
      </c>
      <c r="F26" s="81"/>
      <c r="G26" s="66"/>
      <c r="H26" s="68"/>
      <c r="I26" s="66"/>
      <c r="J26" s="67"/>
      <c r="K26" s="67"/>
      <c r="L26" s="68"/>
      <c r="M26" s="66"/>
      <c r="N26" s="67"/>
      <c r="O26" s="68"/>
      <c r="P26" s="66"/>
      <c r="Q26" s="67"/>
      <c r="R26" s="67"/>
      <c r="S26" s="67"/>
      <c r="T26" s="70"/>
      <c r="U26" s="1"/>
      <c r="V26" s="1"/>
      <c r="W26" s="1"/>
      <c r="X26" s="1"/>
      <c r="Y26" s="208"/>
      <c r="Z26" s="209"/>
      <c r="AA26" s="209"/>
      <c r="AB26" s="209"/>
      <c r="AC26" s="209"/>
      <c r="AD26" s="209"/>
      <c r="AE26" s="209"/>
      <c r="AF26" s="209"/>
      <c r="AG26" s="21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.05" customHeight="1">
      <c r="A27" s="106">
        <v>2</v>
      </c>
      <c r="B27" s="72">
        <v>2</v>
      </c>
      <c r="C27" s="74" t="s">
        <v>168</v>
      </c>
      <c r="D27" s="75"/>
      <c r="E27" s="76" t="s">
        <v>169</v>
      </c>
      <c r="F27" s="77"/>
      <c r="G27" s="63">
        <v>6</v>
      </c>
      <c r="H27" s="65"/>
      <c r="I27" s="193" t="s">
        <v>170</v>
      </c>
      <c r="J27" s="86"/>
      <c r="K27" s="86"/>
      <c r="L27" s="83"/>
      <c r="M27" s="63">
        <v>525110338</v>
      </c>
      <c r="N27" s="64"/>
      <c r="O27" s="65"/>
      <c r="P27" s="63">
        <v>157</v>
      </c>
      <c r="Q27" s="64"/>
      <c r="R27" s="64"/>
      <c r="S27" s="64"/>
      <c r="T27" s="6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73"/>
      <c r="C28" s="78" t="s">
        <v>171</v>
      </c>
      <c r="D28" s="79"/>
      <c r="E28" s="80" t="s">
        <v>172</v>
      </c>
      <c r="F28" s="81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.05" customHeight="1">
      <c r="A29" s="106">
        <v>3</v>
      </c>
      <c r="B29" s="72">
        <v>4</v>
      </c>
      <c r="C29" s="74" t="s">
        <v>140</v>
      </c>
      <c r="D29" s="75"/>
      <c r="E29" s="76" t="s">
        <v>173</v>
      </c>
      <c r="F29" s="77"/>
      <c r="G29" s="63">
        <v>6</v>
      </c>
      <c r="H29" s="65"/>
      <c r="I29" s="105" t="s">
        <v>174</v>
      </c>
      <c r="J29" s="64"/>
      <c r="K29" s="64"/>
      <c r="L29" s="65"/>
      <c r="M29" s="63">
        <v>523115175</v>
      </c>
      <c r="N29" s="64"/>
      <c r="O29" s="65"/>
      <c r="P29" s="63">
        <v>147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73"/>
      <c r="C30" s="78" t="s">
        <v>175</v>
      </c>
      <c r="D30" s="79"/>
      <c r="E30" s="80" t="s">
        <v>176</v>
      </c>
      <c r="F30" s="81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.05" customHeight="1" thickBot="1">
      <c r="A31" s="106">
        <v>4</v>
      </c>
      <c r="B31" s="72">
        <v>5</v>
      </c>
      <c r="C31" s="74" t="s">
        <v>177</v>
      </c>
      <c r="D31" s="75"/>
      <c r="E31" s="76" t="s">
        <v>178</v>
      </c>
      <c r="F31" s="77"/>
      <c r="G31" s="63">
        <v>6</v>
      </c>
      <c r="H31" s="65"/>
      <c r="I31" s="105" t="s">
        <v>170</v>
      </c>
      <c r="J31" s="64"/>
      <c r="K31" s="64"/>
      <c r="L31" s="65"/>
      <c r="M31" s="63">
        <v>524646906</v>
      </c>
      <c r="N31" s="64"/>
      <c r="O31" s="65"/>
      <c r="P31" s="63">
        <v>155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73"/>
      <c r="C32" s="78" t="s">
        <v>179</v>
      </c>
      <c r="D32" s="79"/>
      <c r="E32" s="80" t="s">
        <v>180</v>
      </c>
      <c r="F32" s="81"/>
      <c r="G32" s="66"/>
      <c r="H32" s="68"/>
      <c r="I32" s="66"/>
      <c r="J32" s="67"/>
      <c r="K32" s="67"/>
      <c r="L32" s="68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18" t="s">
        <v>124</v>
      </c>
      <c r="Z32" s="101"/>
      <c r="AA32" s="101"/>
      <c r="AB32" s="101"/>
      <c r="AC32" s="101"/>
      <c r="AD32" s="101"/>
      <c r="AE32" s="101"/>
      <c r="AF32" s="101"/>
      <c r="AG32" s="11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.05" customHeight="1">
      <c r="A33" s="106">
        <v>5</v>
      </c>
      <c r="B33" s="72">
        <v>6</v>
      </c>
      <c r="C33" s="74" t="s">
        <v>181</v>
      </c>
      <c r="D33" s="75"/>
      <c r="E33" s="76" t="s">
        <v>182</v>
      </c>
      <c r="F33" s="77"/>
      <c r="G33" s="63">
        <v>6</v>
      </c>
      <c r="H33" s="65"/>
      <c r="I33" s="193" t="s">
        <v>183</v>
      </c>
      <c r="J33" s="86"/>
      <c r="K33" s="86"/>
      <c r="L33" s="83"/>
      <c r="M33" s="63">
        <v>524646913</v>
      </c>
      <c r="N33" s="64"/>
      <c r="O33" s="65"/>
      <c r="P33" s="63">
        <v>150</v>
      </c>
      <c r="Q33" s="64"/>
      <c r="R33" s="64"/>
      <c r="S33" s="64"/>
      <c r="T33" s="69"/>
      <c r="U33" s="1"/>
      <c r="V33" s="1"/>
      <c r="W33" s="1"/>
      <c r="X33" s="1"/>
      <c r="Y33" s="120">
        <v>1</v>
      </c>
      <c r="Z33" s="64"/>
      <c r="AA33" s="64"/>
      <c r="AB33" s="64"/>
      <c r="AC33" s="64"/>
      <c r="AD33" s="64"/>
      <c r="AE33" s="64"/>
      <c r="AF33" s="64"/>
      <c r="AG33" s="6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73"/>
      <c r="C34" s="189" t="s">
        <v>184</v>
      </c>
      <c r="D34" s="190"/>
      <c r="E34" s="191" t="s">
        <v>185</v>
      </c>
      <c r="F34" s="192"/>
      <c r="G34" s="82"/>
      <c r="H34" s="83"/>
      <c r="I34" s="66"/>
      <c r="J34" s="67"/>
      <c r="K34" s="67"/>
      <c r="L34" s="68"/>
      <c r="M34" s="82"/>
      <c r="N34" s="86"/>
      <c r="O34" s="83"/>
      <c r="P34" s="66"/>
      <c r="Q34" s="67"/>
      <c r="R34" s="67"/>
      <c r="S34" s="67"/>
      <c r="T34" s="70"/>
      <c r="U34" s="1"/>
      <c r="V34" s="1"/>
      <c r="W34" s="1"/>
      <c r="X34" s="1"/>
      <c r="Y34" s="121"/>
      <c r="Z34" s="87"/>
      <c r="AA34" s="87"/>
      <c r="AB34" s="87"/>
      <c r="AC34" s="87"/>
      <c r="AD34" s="87"/>
      <c r="AE34" s="87"/>
      <c r="AF34" s="87"/>
      <c r="AG34" s="8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.05" customHeight="1">
      <c r="A35" s="106">
        <v>6</v>
      </c>
      <c r="B35" s="72">
        <v>7</v>
      </c>
      <c r="C35" s="74" t="s">
        <v>186</v>
      </c>
      <c r="D35" s="75"/>
      <c r="E35" s="76" t="s">
        <v>187</v>
      </c>
      <c r="F35" s="77"/>
      <c r="G35" s="63">
        <v>6</v>
      </c>
      <c r="H35" s="65"/>
      <c r="I35" s="105" t="s">
        <v>188</v>
      </c>
      <c r="J35" s="64"/>
      <c r="K35" s="64"/>
      <c r="L35" s="65"/>
      <c r="M35" s="63">
        <v>525110321</v>
      </c>
      <c r="N35" s="64"/>
      <c r="O35" s="65"/>
      <c r="P35" s="63">
        <v>152</v>
      </c>
      <c r="Q35" s="64"/>
      <c r="R35" s="64"/>
      <c r="S35" s="64"/>
      <c r="T35" s="6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73"/>
      <c r="C36" s="78" t="s">
        <v>189</v>
      </c>
      <c r="D36" s="79"/>
      <c r="E36" s="80" t="s">
        <v>190</v>
      </c>
      <c r="F36" s="81"/>
      <c r="G36" s="66"/>
      <c r="H36" s="68"/>
      <c r="I36" s="66"/>
      <c r="J36" s="67"/>
      <c r="K36" s="67"/>
      <c r="L36" s="68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.05" customHeight="1">
      <c r="A37" s="106">
        <v>7</v>
      </c>
      <c r="B37" s="72">
        <v>8</v>
      </c>
      <c r="C37" s="74" t="s">
        <v>191</v>
      </c>
      <c r="D37" s="75"/>
      <c r="E37" s="76" t="s">
        <v>192</v>
      </c>
      <c r="F37" s="77"/>
      <c r="G37" s="63">
        <v>6</v>
      </c>
      <c r="H37" s="65"/>
      <c r="I37" s="105" t="s">
        <v>188</v>
      </c>
      <c r="J37" s="64"/>
      <c r="K37" s="64"/>
      <c r="L37" s="65"/>
      <c r="M37" s="63">
        <v>523865124</v>
      </c>
      <c r="N37" s="64"/>
      <c r="O37" s="65"/>
      <c r="P37" s="63">
        <v>145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73"/>
      <c r="C38" s="78" t="s">
        <v>193</v>
      </c>
      <c r="D38" s="79"/>
      <c r="E38" s="80" t="s">
        <v>194</v>
      </c>
      <c r="F38" s="81"/>
      <c r="G38" s="66"/>
      <c r="H38" s="68"/>
      <c r="I38" s="66"/>
      <c r="J38" s="67"/>
      <c r="K38" s="67"/>
      <c r="L38" s="68"/>
      <c r="M38" s="66"/>
      <c r="N38" s="67"/>
      <c r="O38" s="68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.05" customHeight="1">
      <c r="A39" s="106">
        <v>8</v>
      </c>
      <c r="B39" s="72">
        <v>3</v>
      </c>
      <c r="C39" s="135" t="s">
        <v>195</v>
      </c>
      <c r="D39" s="136"/>
      <c r="E39" s="137" t="s">
        <v>196</v>
      </c>
      <c r="F39" s="138"/>
      <c r="G39" s="63">
        <v>5</v>
      </c>
      <c r="H39" s="65"/>
      <c r="I39" s="105" t="s">
        <v>188</v>
      </c>
      <c r="J39" s="178"/>
      <c r="K39" s="178"/>
      <c r="L39" s="179"/>
      <c r="M39" s="63">
        <v>522671184</v>
      </c>
      <c r="N39" s="64"/>
      <c r="O39" s="65"/>
      <c r="P39" s="63">
        <v>157</v>
      </c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73"/>
      <c r="C40" s="139" t="s">
        <v>197</v>
      </c>
      <c r="D40" s="140"/>
      <c r="E40" s="141" t="s">
        <v>198</v>
      </c>
      <c r="F40" s="142"/>
      <c r="G40" s="66"/>
      <c r="H40" s="68"/>
      <c r="I40" s="180"/>
      <c r="J40" s="181"/>
      <c r="K40" s="181"/>
      <c r="L40" s="182"/>
      <c r="M40" s="66"/>
      <c r="N40" s="67"/>
      <c r="O40" s="68"/>
      <c r="P40" s="66"/>
      <c r="Q40" s="67"/>
      <c r="R40" s="67"/>
      <c r="S40" s="67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.05" customHeight="1">
      <c r="A41" s="106">
        <v>9</v>
      </c>
      <c r="B41" s="72">
        <v>9</v>
      </c>
      <c r="C41" s="74" t="s">
        <v>199</v>
      </c>
      <c r="D41" s="75"/>
      <c r="E41" s="76" t="s">
        <v>200</v>
      </c>
      <c r="F41" s="77"/>
      <c r="G41" s="63">
        <v>5</v>
      </c>
      <c r="H41" s="65"/>
      <c r="I41" s="105" t="s">
        <v>188</v>
      </c>
      <c r="J41" s="64"/>
      <c r="K41" s="64"/>
      <c r="L41" s="65"/>
      <c r="M41" s="63">
        <v>522671191</v>
      </c>
      <c r="N41" s="64"/>
      <c r="O41" s="65"/>
      <c r="P41" s="63">
        <v>153</v>
      </c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73"/>
      <c r="C42" s="78" t="s">
        <v>201</v>
      </c>
      <c r="D42" s="79"/>
      <c r="E42" s="80" t="s">
        <v>202</v>
      </c>
      <c r="F42" s="81"/>
      <c r="G42" s="66"/>
      <c r="H42" s="68"/>
      <c r="I42" s="66"/>
      <c r="J42" s="67"/>
      <c r="K42" s="67"/>
      <c r="L42" s="68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.05" customHeight="1">
      <c r="A43" s="106">
        <v>10</v>
      </c>
      <c r="B43" s="72">
        <v>10</v>
      </c>
      <c r="C43" s="74" t="s">
        <v>203</v>
      </c>
      <c r="D43" s="75"/>
      <c r="E43" s="76" t="s">
        <v>204</v>
      </c>
      <c r="F43" s="77"/>
      <c r="G43" s="63">
        <v>5</v>
      </c>
      <c r="H43" s="65"/>
      <c r="I43" s="105" t="s">
        <v>188</v>
      </c>
      <c r="J43" s="64"/>
      <c r="K43" s="64"/>
      <c r="L43" s="65"/>
      <c r="M43" s="63">
        <v>522671207</v>
      </c>
      <c r="N43" s="64"/>
      <c r="O43" s="65"/>
      <c r="P43" s="63">
        <v>136</v>
      </c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73"/>
      <c r="C44" s="78" t="s">
        <v>205</v>
      </c>
      <c r="D44" s="79"/>
      <c r="E44" s="80" t="s">
        <v>206</v>
      </c>
      <c r="F44" s="81"/>
      <c r="G44" s="66"/>
      <c r="H44" s="68"/>
      <c r="I44" s="66"/>
      <c r="J44" s="67"/>
      <c r="K44" s="67"/>
      <c r="L44" s="68"/>
      <c r="M44" s="66"/>
      <c r="N44" s="67"/>
      <c r="O44" s="68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.05" customHeight="1">
      <c r="A45" s="106">
        <v>11</v>
      </c>
      <c r="B45" s="72">
        <v>11</v>
      </c>
      <c r="C45" s="74" t="s">
        <v>195</v>
      </c>
      <c r="D45" s="75"/>
      <c r="E45" s="76" t="s">
        <v>207</v>
      </c>
      <c r="F45" s="77"/>
      <c r="G45" s="63">
        <v>4</v>
      </c>
      <c r="H45" s="65"/>
      <c r="I45" s="105" t="s">
        <v>188</v>
      </c>
      <c r="J45" s="64"/>
      <c r="K45" s="64"/>
      <c r="L45" s="65"/>
      <c r="M45" s="63">
        <v>522671214</v>
      </c>
      <c r="N45" s="64"/>
      <c r="O45" s="65"/>
      <c r="P45" s="63">
        <v>149</v>
      </c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73"/>
      <c r="C46" s="78" t="s">
        <v>197</v>
      </c>
      <c r="D46" s="79"/>
      <c r="E46" s="80" t="s">
        <v>208</v>
      </c>
      <c r="F46" s="81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.05" customHeight="1">
      <c r="A47" s="106">
        <v>12</v>
      </c>
      <c r="B47" s="72">
        <v>13</v>
      </c>
      <c r="C47" s="135" t="s">
        <v>177</v>
      </c>
      <c r="D47" s="136"/>
      <c r="E47" s="137" t="s">
        <v>209</v>
      </c>
      <c r="F47" s="138"/>
      <c r="G47" s="63">
        <v>4</v>
      </c>
      <c r="H47" s="65"/>
      <c r="I47" s="105" t="s">
        <v>170</v>
      </c>
      <c r="J47" s="178"/>
      <c r="K47" s="178"/>
      <c r="L47" s="179"/>
      <c r="M47" s="63">
        <v>524646937</v>
      </c>
      <c r="N47" s="64"/>
      <c r="O47" s="65"/>
      <c r="P47" s="63">
        <v>145</v>
      </c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83"/>
      <c r="B48" s="73"/>
      <c r="C48" s="139" t="s">
        <v>179</v>
      </c>
      <c r="D48" s="140"/>
      <c r="E48" s="141" t="s">
        <v>210</v>
      </c>
      <c r="F48" s="142"/>
      <c r="G48" s="66"/>
      <c r="H48" s="68"/>
      <c r="I48" s="180"/>
      <c r="J48" s="181"/>
      <c r="K48" s="181"/>
      <c r="L48" s="182"/>
      <c r="M48" s="66"/>
      <c r="N48" s="67"/>
      <c r="O48" s="68"/>
      <c r="P48" s="82"/>
      <c r="Q48" s="86"/>
      <c r="R48" s="86"/>
      <c r="S48" s="86"/>
      <c r="T48" s="16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.05" customHeight="1">
      <c r="A49" s="71">
        <v>13</v>
      </c>
      <c r="B49" s="72">
        <v>14</v>
      </c>
      <c r="C49" s="74" t="s">
        <v>168</v>
      </c>
      <c r="D49" s="75"/>
      <c r="E49" s="76" t="s">
        <v>211</v>
      </c>
      <c r="F49" s="77"/>
      <c r="G49" s="63">
        <v>3</v>
      </c>
      <c r="H49" s="65"/>
      <c r="I49" s="63" t="s">
        <v>170</v>
      </c>
      <c r="J49" s="64"/>
      <c r="K49" s="64"/>
      <c r="L49" s="65"/>
      <c r="M49" s="63">
        <v>525110376</v>
      </c>
      <c r="N49" s="64"/>
      <c r="O49" s="65"/>
      <c r="P49" s="63">
        <v>133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1"/>
      <c r="B50" s="73"/>
      <c r="C50" s="78" t="s">
        <v>171</v>
      </c>
      <c r="D50" s="79"/>
      <c r="E50" s="80" t="s">
        <v>212</v>
      </c>
      <c r="F50" s="81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.05" customHeight="1">
      <c r="A51" s="71">
        <v>14</v>
      </c>
      <c r="B51" s="90"/>
      <c r="C51" s="92"/>
      <c r="D51" s="93"/>
      <c r="E51" s="94"/>
      <c r="F51" s="95"/>
      <c r="G51" s="82"/>
      <c r="H51" s="83"/>
      <c r="I51" s="82"/>
      <c r="J51" s="86"/>
      <c r="K51" s="86"/>
      <c r="L51" s="83"/>
      <c r="M51" s="82"/>
      <c r="N51" s="86"/>
      <c r="O51" s="83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9"/>
      <c r="B52" s="91"/>
      <c r="C52" s="96"/>
      <c r="D52" s="97"/>
      <c r="E52" s="98"/>
      <c r="F52" s="99"/>
      <c r="G52" s="84"/>
      <c r="H52" s="85"/>
      <c r="I52" s="84"/>
      <c r="J52" s="87"/>
      <c r="K52" s="87"/>
      <c r="L52" s="85"/>
      <c r="M52" s="84"/>
      <c r="N52" s="87"/>
      <c r="O52" s="85"/>
      <c r="P52" s="84"/>
      <c r="Q52" s="87"/>
      <c r="R52" s="87"/>
      <c r="S52" s="87"/>
      <c r="T52" s="8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0" t="s">
        <v>101</v>
      </c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7"/>
      <c r="U54" s="2"/>
      <c r="V54" s="157" t="s">
        <v>119</v>
      </c>
      <c r="W54" s="158"/>
      <c r="X54" s="158"/>
      <c r="Y54" s="158"/>
      <c r="Z54" s="158"/>
      <c r="AA54" s="158"/>
      <c r="AB54" s="158"/>
      <c r="AC54" s="158"/>
      <c r="AD54" s="158"/>
      <c r="AE54" s="158"/>
      <c r="AF54" s="159"/>
      <c r="AG54" s="160"/>
      <c r="AH54" s="160"/>
      <c r="AI54" s="160"/>
      <c r="AJ54" s="16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.05" customHeight="1" thickBot="1">
      <c r="A55" s="171" t="s">
        <v>213</v>
      </c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3"/>
      <c r="U55" s="2"/>
      <c r="V55" s="56">
        <f>LEN(A55)</f>
        <v>75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7A995DA1-B2EA-41AB-BB1C-AA067922A0B7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5086D9CB-D059-49D0-9DEE-D2ED642071F4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34" t="s">
        <v>11</v>
      </c>
      <c r="B1" s="234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3.8" thickBot="1">
      <c r="A2" s="234"/>
      <c r="B2" s="234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35" t="s">
        <v>18</v>
      </c>
      <c r="B4" s="236"/>
      <c r="C4" s="236"/>
      <c r="D4" s="236"/>
      <c r="E4" s="236"/>
      <c r="F4" s="236"/>
      <c r="G4" s="237"/>
      <c r="H4" s="5" t="s">
        <v>19</v>
      </c>
      <c r="I4" s="5" t="s">
        <v>20</v>
      </c>
      <c r="J4" s="238" t="s">
        <v>69</v>
      </c>
      <c r="K4" s="236"/>
      <c r="L4" s="236"/>
      <c r="M4" s="236"/>
      <c r="N4" s="236"/>
      <c r="O4" s="236"/>
      <c r="P4" s="236"/>
      <c r="Q4" s="237"/>
    </row>
    <row r="5" spans="1:41" ht="72" customHeight="1" thickBot="1">
      <c r="A5" s="239"/>
      <c r="B5" s="240"/>
      <c r="C5" s="240"/>
      <c r="D5" s="240"/>
      <c r="E5" s="240"/>
      <c r="F5" s="240"/>
      <c r="G5" s="241"/>
      <c r="H5" s="9" t="str">
        <f>IF(入力!J3="","",入力!J3)</f>
        <v>女子</v>
      </c>
      <c r="I5" s="9">
        <f>入力!Y25</f>
        <v>9</v>
      </c>
      <c r="J5" s="242"/>
      <c r="K5" s="243"/>
      <c r="L5" s="243"/>
      <c r="M5" s="243"/>
      <c r="N5" s="243"/>
      <c r="O5" s="243"/>
      <c r="P5" s="243"/>
      <c r="Q5" s="244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123</v>
      </c>
      <c r="V6" s="5" t="s">
        <v>123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22025</v>
      </c>
      <c r="B7" s="13" t="str">
        <f>IF(入力!C3="","",入力!C3)</f>
        <v>匝瑳ジュニア</v>
      </c>
      <c r="C7" s="13" t="str">
        <f>IF(入力!C2="","",入力!C2)</f>
        <v>ｿｳｻｼﾞｭﾆｱ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八日市場</v>
      </c>
      <c r="T7" s="13"/>
      <c r="U7" s="13">
        <f>IF(入力!C4="","",入力!C4)</f>
        <v>435596604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塚本</v>
      </c>
      <c r="D16" s="13" t="str">
        <f>IF(入力!E8="","",入力!E8)</f>
        <v>隆夫</v>
      </c>
      <c r="E16" s="13" t="str">
        <f>IF(入力!C7="","",入力!C7)</f>
        <v>ﾂｶﾓﾄ</v>
      </c>
      <c r="F16" s="13" t="str">
        <f>IF(入力!E7="","",入力!E7)</f>
        <v>ﾀｶｵ</v>
      </c>
      <c r="G16" s="13">
        <f>IF(入力!G7="","",入力!G7)</f>
        <v>516598104</v>
      </c>
      <c r="H16" s="13" t="str">
        <f>IF(入力!J7="","",入力!J7)</f>
        <v/>
      </c>
      <c r="I16" s="13" t="str">
        <f>IF(入力!M7="","",入力!M7)</f>
        <v>0330442</v>
      </c>
      <c r="J16" s="13"/>
      <c r="K16" s="13"/>
      <c r="L16" s="13">
        <f>IF(入力!AT7="","",入力!AT7)</f>
        <v>74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2134</v>
      </c>
      <c r="T16" s="13" t="str">
        <f>IF(入力!P8="","",入力!P8)</f>
        <v>匝瑳市横須賀９０１</v>
      </c>
      <c r="U16" s="13" t="str">
        <f>IF(入力!AL7="","",入力!AL7)</f>
        <v>090</v>
      </c>
      <c r="V16" s="13" t="str">
        <f>IF(入力!AK8="","",入力!AK8)</f>
        <v>8892</v>
      </c>
      <c r="W16" s="13" t="str">
        <f>IF(入力!AP8="","",入力!AP8)</f>
        <v>9610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川口</v>
      </c>
      <c r="D17" s="13" t="str">
        <f>IF(入力!E10="","",入力!E10)</f>
        <v>優子</v>
      </c>
      <c r="E17" s="13" t="str">
        <f>IF(入力!C9="","",入力!C9)</f>
        <v>ｶﾜｸﾞﾁ</v>
      </c>
      <c r="F17" s="13" t="str">
        <f>IF(入力!E9="","",入力!E9)</f>
        <v>ﾕｳｺ</v>
      </c>
      <c r="G17" s="13">
        <f>IF(入力!G9="","",入力!G9)</f>
        <v>523115151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36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2123</v>
      </c>
      <c r="T17" s="13" t="str">
        <f>IF(入力!P10="","",入力!P10)</f>
        <v>匝瑳市長谷１３７－３</v>
      </c>
      <c r="U17" s="13" t="str">
        <f>IF(入力!AL9="","",入力!AL9)</f>
        <v>080</v>
      </c>
      <c r="V17" s="13" t="str">
        <f>IF(入力!AK10="","",入力!AK10)</f>
        <v>4897</v>
      </c>
      <c r="W17" s="13" t="str">
        <f>IF(入力!AP10="","",入力!AP10)</f>
        <v>9658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>鎌形</v>
      </c>
      <c r="D20" s="13" t="str">
        <f>IF(入力!E12="","",入力!E12)</f>
        <v>昌世</v>
      </c>
      <c r="E20" s="13" t="str">
        <f>IF(入力!C11="","",入力!C11)</f>
        <v>ｶﾏｶﾞﾀ</v>
      </c>
      <c r="F20" s="13" t="str">
        <f>IF(入力!E11="","",入力!E11)</f>
        <v>ﾏｻﾖ</v>
      </c>
      <c r="G20" s="13">
        <f>IF(入力!G11="","",入力!G11)</f>
        <v>524331789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44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2106</v>
      </c>
      <c r="T20" s="13" t="str">
        <f>IF(入力!P12="","",入力!P12)</f>
        <v>匝瑳市飯塚１１８０</v>
      </c>
      <c r="U20" s="13" t="str">
        <f>IF(入力!AL11="","",入力!AL11)</f>
        <v>090</v>
      </c>
      <c r="V20" s="13" t="str">
        <f>IF(入力!AK12="","",入力!AK12)</f>
        <v>7423</v>
      </c>
      <c r="W20" s="13" t="str">
        <f>IF(入力!AP12="","",入力!AP12)</f>
        <v>4737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塚本</v>
      </c>
      <c r="D22" s="13" t="str">
        <f>IF(入力!E16="","",入力!E16)</f>
        <v>隆夫</v>
      </c>
      <c r="E22" s="13" t="str">
        <f>IF(入力!C15="","",入力!C15)</f>
        <v>ﾂｶﾓﾄ</v>
      </c>
      <c r="F22" s="13" t="str">
        <f>IF(入力!E15="","",入力!E15)</f>
        <v>ﾀｶｵ</v>
      </c>
      <c r="G22" s="13"/>
      <c r="H22" s="13"/>
      <c r="I22" s="13"/>
      <c r="J22" s="13"/>
      <c r="K22" s="13"/>
      <c r="L22" s="13">
        <f>IF(入力!AT15="","",入力!AT15)</f>
        <v>74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289</v>
      </c>
      <c r="S22" s="13" t="str">
        <f>IF(入力!W15="","",入力!W15)</f>
        <v>2134</v>
      </c>
      <c r="T22" s="13" t="str">
        <f>IF(入力!P16="","",入力!P16)</f>
        <v>匝瑳市横須賀９０１</v>
      </c>
      <c r="U22" s="13" t="str">
        <f>IF(入力!AL15="","",入力!AL15)</f>
        <v>090</v>
      </c>
      <c r="V22" s="13" t="str">
        <f>IF(入力!AK16="","",入力!AK16)</f>
        <v>8892</v>
      </c>
      <c r="W22" s="13" t="str">
        <f>IF(入力!AP16="","",入力!AP16)</f>
        <v>9610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>片岡　</v>
      </c>
      <c r="D23" s="13" t="str">
        <f>IF(入力!$E$14="","",入力!$E$14)</f>
        <v>俊一</v>
      </c>
      <c r="E23" s="13" t="str">
        <f>IF(入力!$C$13="","",入力!$C$13)</f>
        <v>ｶﾀｵｶ</v>
      </c>
      <c r="F23" s="13" t="str">
        <f>IF(入力!$E$13="","",入力!$E$13)</f>
        <v>ｼｭﾝｲﾁ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川口</v>
      </c>
      <c r="D24" s="51" t="str">
        <f>VLOOKUP($B$51,$A$53:$F$352,4)</f>
        <v>明凜</v>
      </c>
      <c r="E24" s="51" t="str">
        <f>VLOOKUP($B$51,$A$53:$F$352,5)</f>
        <v>ｶﾜｸﾞﾁ</v>
      </c>
      <c r="F24" s="51" t="str">
        <f>VLOOKUP($B$51,$A$53:$F$352,6)</f>
        <v>ｱｶﾘ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126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川口</v>
      </c>
      <c r="D53" s="13" t="str">
        <f>IF(入力!E26="","",入力!E26)</f>
        <v>明凜</v>
      </c>
      <c r="E53" s="13" t="str">
        <f>IF(入力!C25="","",入力!C25)</f>
        <v>ｶﾜｸﾞﾁ</v>
      </c>
      <c r="F53" s="13" t="str">
        <f>IF(入力!E25="","",入力!E25)</f>
        <v>ｱｶﾘ</v>
      </c>
      <c r="G53" s="13">
        <f>IF(入力!M25="","",入力!M25)</f>
        <v>521995199</v>
      </c>
      <c r="H53" s="13" t="str">
        <f>IF(入力!I25="","",入力!I25)</f>
        <v>匝瑳市立共興小学校</v>
      </c>
      <c r="I53" s="13">
        <f>IF(入力!G25="","",入力!G25)</f>
        <v>6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江波戸</v>
      </c>
      <c r="D54" s="13" t="str">
        <f>IF(入力!E28="","",入力!E28)</f>
        <v>姫奈</v>
      </c>
      <c r="E54" s="13" t="str">
        <f>IF(入力!C27="","",入力!C27)</f>
        <v>ｴﾊﾞﾄ</v>
      </c>
      <c r="F54" s="13" t="str">
        <f>IF(入力!E27="","",入力!E27)</f>
        <v>ﾋﾒﾅ</v>
      </c>
      <c r="G54" s="13">
        <f>IF(入力!M27="","",入力!M27)</f>
        <v>525110338</v>
      </c>
      <c r="H54" s="13" t="str">
        <f>IF(入力!I27="","",入力!I27)</f>
        <v>匝瑳市立栄小学校</v>
      </c>
      <c r="I54" s="13">
        <f>IF(入力!G27="","",入力!G27)</f>
        <v>6</v>
      </c>
      <c r="J54" s="13">
        <f>IF(入力!P27="","",入力!P27)</f>
        <v>157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4</v>
      </c>
      <c r="C55" s="13" t="str">
        <f>IF(入力!C30="","",入力!C30)</f>
        <v>鎌形　</v>
      </c>
      <c r="D55" s="13" t="str">
        <f>IF(入力!E30="","",入力!E30)</f>
        <v>莉瑚</v>
      </c>
      <c r="E55" s="13" t="str">
        <f>IF(入力!C29="","",入力!C29)</f>
        <v>ｶﾏｶﾞﾀ</v>
      </c>
      <c r="F55" s="13" t="str">
        <f>IF(入力!E29="","",入力!E29)</f>
        <v>ﾘｺ</v>
      </c>
      <c r="G55" s="13">
        <f>IF(入力!M29="","",入力!M29)</f>
        <v>523115175</v>
      </c>
      <c r="H55" s="13" t="str">
        <f>IF(入力!I29="","",入力!I29)</f>
        <v>匝瑳市立豊和小学校</v>
      </c>
      <c r="I55" s="13">
        <f>IF(入力!G29="","",入力!G29)</f>
        <v>6</v>
      </c>
      <c r="J55" s="13">
        <f>IF(入力!P29="","",入力!P29)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5</v>
      </c>
      <c r="C56" s="13" t="str">
        <f>IF(入力!C32="","",入力!C32)</f>
        <v>佐久間</v>
      </c>
      <c r="D56" s="13" t="str">
        <f>IF(入力!E32="","",入力!E32)</f>
        <v>小花</v>
      </c>
      <c r="E56" s="13" t="str">
        <f>IF(入力!C31="","",入力!C31)</f>
        <v>ｻｸﾏ</v>
      </c>
      <c r="F56" s="13" t="str">
        <f>IF(入力!E31="","",入力!E31)</f>
        <v>ｺﾊﾅ</v>
      </c>
      <c r="G56" s="13">
        <f>IF(入力!M31="","",入力!M31)</f>
        <v>524646906</v>
      </c>
      <c r="H56" s="13" t="str">
        <f>IF(入力!I31="","",入力!I31)</f>
        <v>匝瑳市立栄小学校</v>
      </c>
      <c r="I56" s="13">
        <f>IF(入力!G31="","",入力!G31)</f>
        <v>6</v>
      </c>
      <c r="J56" s="13">
        <f>IF(入力!P31="","",入力!P31)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6</v>
      </c>
      <c r="C57" s="13" t="str">
        <f>IF(入力!C34="","",入力!C34)</f>
        <v>並木</v>
      </c>
      <c r="D57" s="13" t="str">
        <f>IF(入力!E34="","",入力!E34)</f>
        <v>萌叶</v>
      </c>
      <c r="E57" s="13" t="str">
        <f>IF(入力!C33="","",入力!C33)</f>
        <v>ﾅﾐｷ</v>
      </c>
      <c r="F57" s="13" t="str">
        <f>IF(入力!E33="","",入力!E33)</f>
        <v>ﾓｶ</v>
      </c>
      <c r="G57" s="13">
        <f>IF(入力!M33="","",入力!M33)</f>
        <v>524646913</v>
      </c>
      <c r="H57" s="13" t="str">
        <f>IF(入力!I33="","",入力!I33)</f>
        <v>多古町立中村小学校</v>
      </c>
      <c r="I57" s="13">
        <f>IF(入力!G33="","",入力!G33)</f>
        <v>6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7</v>
      </c>
      <c r="C58" s="13" t="str">
        <f>IF(入力!C36="","",入力!C36)</f>
        <v>大野</v>
      </c>
      <c r="D58" s="13" t="str">
        <f>IF(入力!E36="","",入力!E36)</f>
        <v>絢音</v>
      </c>
      <c r="E58" s="13" t="str">
        <f>IF(入力!C35="","",入力!C35)</f>
        <v>ｵｵﾉ</v>
      </c>
      <c r="F58" s="13" t="str">
        <f>IF(入力!E35="","",入力!E35)</f>
        <v>ｱﾔﾈ</v>
      </c>
      <c r="G58" s="13">
        <f>IF(入力!M35="","",入力!M35)</f>
        <v>525110321</v>
      </c>
      <c r="H58" s="13" t="str">
        <f>IF(入力!I35="","",入力!I35)</f>
        <v>匝瑳市立平和小学校</v>
      </c>
      <c r="I58" s="13">
        <f>IF(入力!G35="","",入力!G35)</f>
        <v>6</v>
      </c>
      <c r="J58" s="13">
        <f>IF(入力!P35="","",入力!P35)</f>
        <v>152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8</v>
      </c>
      <c r="C59" s="13" t="str">
        <f>IF(入力!C38="","",入力!C38)</f>
        <v>石橋</v>
      </c>
      <c r="D59" s="13" t="str">
        <f>IF(入力!E38="","",入力!E38)</f>
        <v>望</v>
      </c>
      <c r="E59" s="13" t="str">
        <f>IF(入力!C37="","",入力!C37)</f>
        <v>ｲｼﾊﾞｼ</v>
      </c>
      <c r="F59" s="13" t="str">
        <f>IF(入力!E37="","",入力!E37)</f>
        <v>ﾉｿﾞﾐ</v>
      </c>
      <c r="G59" s="13">
        <f>IF(入力!M37="","",入力!M37)</f>
        <v>523865124</v>
      </c>
      <c r="H59" s="13" t="str">
        <f>IF(入力!I37="","",入力!I37)</f>
        <v>匝瑳市立平和小学校</v>
      </c>
      <c r="I59" s="13">
        <f>IF(入力!G37="","",入力!G37)</f>
        <v>6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3</v>
      </c>
      <c r="C60" s="13" t="str">
        <f>IF(入力!C40="","",入力!C40)</f>
        <v>角田</v>
      </c>
      <c r="D60" s="13" t="str">
        <f>IF(入力!E40="","",入力!E40)</f>
        <v>麗衣</v>
      </c>
      <c r="E60" s="13" t="str">
        <f>IF(入力!C39="","",入力!C39)</f>
        <v>ｶｸﾀ</v>
      </c>
      <c r="F60" s="13" t="str">
        <f>IF(入力!E39="","",入力!E39)</f>
        <v>ﾚｲ</v>
      </c>
      <c r="G60" s="13">
        <f>IF(入力!M39="","",入力!M39)</f>
        <v>522671184</v>
      </c>
      <c r="H60" s="13" t="str">
        <f>IF(入力!I39="","",入力!I39)</f>
        <v>匝瑳市立平和小学校</v>
      </c>
      <c r="I60" s="13">
        <f>IF(入力!G39="","",入力!G39)</f>
        <v>5</v>
      </c>
      <c r="J60" s="13">
        <f>IF(入力!P39="","",入力!P39)</f>
        <v>157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太田</v>
      </c>
      <c r="D61" s="13" t="str">
        <f>IF(入力!E42="","",入力!E42)</f>
        <v>瑠華</v>
      </c>
      <c r="E61" s="13" t="str">
        <f>IF(入力!C41="","",入力!C41)</f>
        <v>ｵｵﾀ</v>
      </c>
      <c r="F61" s="13" t="str">
        <f>IF(入力!E41="","",入力!E41)</f>
        <v>ﾙｶ</v>
      </c>
      <c r="G61" s="13">
        <f>IF(入力!M41="","",入力!M41)</f>
        <v>522671191</v>
      </c>
      <c r="H61" s="13" t="str">
        <f>IF(入力!I41="","",入力!I41)</f>
        <v>匝瑳市立平和小学校</v>
      </c>
      <c r="I61" s="13">
        <f>IF(入力!G41="","",入力!G41)</f>
        <v>5</v>
      </c>
      <c r="J61" s="13">
        <f>IF(入力!P41="","",入力!P41)</f>
        <v>153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實川　</v>
      </c>
      <c r="D62" s="13" t="str">
        <f>IF(入力!E44="","",入力!E44)</f>
        <v>陽香</v>
      </c>
      <c r="E62" s="13" t="str">
        <f>IF(入力!C43="","",入力!C43)</f>
        <v>ｼﾞﾂｶﾜ</v>
      </c>
      <c r="F62" s="13" t="str">
        <f>IF(入力!E43="","",入力!E43)</f>
        <v>ﾊﾙｶ</v>
      </c>
      <c r="G62" s="13">
        <f>IF(入力!M43="","",入力!M43)</f>
        <v>522671207</v>
      </c>
      <c r="H62" s="13" t="str">
        <f>IF(入力!I43="","",入力!I43)</f>
        <v>匝瑳市立平和小学校</v>
      </c>
      <c r="I62" s="13">
        <f>IF(入力!G43="","",入力!G43)</f>
        <v>5</v>
      </c>
      <c r="J62" s="13">
        <f>IF(入力!P43="","",入力!P43)</f>
        <v>136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角田</v>
      </c>
      <c r="D63" s="13" t="str">
        <f>IF(入力!E46="","",入力!E46)</f>
        <v>澪美</v>
      </c>
      <c r="E63" s="13" t="str">
        <f>IF(入力!C45="","",入力!C45)</f>
        <v>ｶｸﾀ</v>
      </c>
      <c r="F63" s="13" t="str">
        <f>IF(入力!E45="","",入力!E45)</f>
        <v>ﾚﾐ</v>
      </c>
      <c r="G63" s="13">
        <f>IF(入力!M45="","",入力!M45)</f>
        <v>522671214</v>
      </c>
      <c r="H63" s="13" t="str">
        <f>IF(入力!I45="","",入力!I45)</f>
        <v>匝瑳市立平和小学校</v>
      </c>
      <c r="I63" s="13">
        <f>IF(入力!G45="","",入力!G45)</f>
        <v>4</v>
      </c>
      <c r="J63" s="13">
        <f>IF(入力!P45="","",入力!P45)</f>
        <v>149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13</v>
      </c>
      <c r="C64" s="13" t="str">
        <f>IF(入力!C48="","",入力!C48)</f>
        <v>佐久間</v>
      </c>
      <c r="D64" s="13" t="str">
        <f>IF(入力!E48="","",入力!E48)</f>
        <v>ふみの</v>
      </c>
      <c r="E64" s="13" t="str">
        <f>IF(入力!C47="","",入力!C47)</f>
        <v>ｻｸﾏ</v>
      </c>
      <c r="F64" s="13" t="str">
        <f>IF(入力!E47="","",入力!E47)</f>
        <v>ﾌﾐﾉ</v>
      </c>
      <c r="G64" s="13">
        <f>IF(入力!M47="","",入力!M47)</f>
        <v>524646937</v>
      </c>
      <c r="H64" s="13" t="str">
        <f>IF(入力!I47="","",入力!I47)</f>
        <v>匝瑳市立栄小学校</v>
      </c>
      <c r="I64" s="13">
        <f>IF(入力!G47="","",入力!G47)</f>
        <v>4</v>
      </c>
      <c r="J64" s="13">
        <f>IF(入力!P47="","",入力!P47)</f>
        <v>145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14</v>
      </c>
      <c r="C65" s="13" t="str">
        <f>IF(入力!C50="","",入力!C50)</f>
        <v>江波戸</v>
      </c>
      <c r="D65" s="13" t="str">
        <f>IF(入力!E50="","",入力!E50)</f>
        <v>彩良</v>
      </c>
      <c r="E65" s="13" t="str">
        <f>IF(入力!C49="","",入力!C49)</f>
        <v>ｴﾊﾞﾄ</v>
      </c>
      <c r="F65" s="13" t="str">
        <f>IF(入力!E49="","",入力!E49)</f>
        <v>ｻﾗ</v>
      </c>
      <c r="G65" s="13">
        <f>IF(入力!M49="","",入力!M49)</f>
        <v>525110376</v>
      </c>
      <c r="H65" s="13" t="str">
        <f>IF(入力!I49="","",入力!I49)</f>
        <v>匝瑳市立栄小学校</v>
      </c>
      <c r="I65" s="13">
        <f>IF(入力!G49="","",入力!G49)</f>
        <v>3</v>
      </c>
      <c r="J65" s="13">
        <f>IF(入力!P49="","",入力!P49)</f>
        <v>133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隆夫 塚本</cp:lastModifiedBy>
  <cp:lastPrinted>2016-05-09T15:17:35Z</cp:lastPrinted>
  <dcterms:created xsi:type="dcterms:W3CDTF">2014-04-05T09:56:00Z</dcterms:created>
  <dcterms:modified xsi:type="dcterms:W3CDTF">2025-09-19T02:18:12Z</dcterms:modified>
</cp:coreProperties>
</file>