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kamoto\Desktop\takao2\Documents\バレー\令和７年度\R7ジュニアクラブ\R7県小連\R7新人\R7新人女子\"/>
    </mc:Choice>
  </mc:AlternateContent>
  <xr:revisionPtr revIDLastSave="0" documentId="13_ncr:1_{A5CFA6EA-644A-42E7-ACEA-CBC4DD82572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<sst xmlns="http://schemas.openxmlformats.org/spreadsheetml/2006/main" count="308" uniqueCount="236">
  <si>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</si>
  <si>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</si>
  <si>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</si>
  <si>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</si>
  <si>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</si>
  <si>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</si>
  <si>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</si>
  <si>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</si>
  <si>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</si>
  <si>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</si>
  <si>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</si>
  <si>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</si>
  <si>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</si>
  <si>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</si>
  <si>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</si>
  <si>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</si>
  <si>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</si>
  <si>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</si>
  <si>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</si>
  <si>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</si>
  <si>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</si>
  <si>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</si>
  <si>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</si>
  <si>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</si>
  <si>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</si>
  <si>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</si>
  <si>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</si>
  <si>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</si>
  <si>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</si>
  <si>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</si>
  <si>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</si>
  <si>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</si>
  <si>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</si>
  <si>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</si>
  <si>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</si>
  <si>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</si>
  <si>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</si>
  <si>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</si>
  <si>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</si>
  <si>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</si>
  <si>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</si>
  <si>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</si>
  <si>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</si>
  <si>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</si>
  <si>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</si>
  <si>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</si>
  <si>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</si>
  <si>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</si>
  <si>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</si>
  <si>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</si>
  <si>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</si>
  <si>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</si>
  <si>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</si>
  <si>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</si>
  <si>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</si>
  <si>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</si>
  <si>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</si>
  <si>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</si>
  <si>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</si>
  <si>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</si>
  <si>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</si>
  <si>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</si>
  <si>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</si>
  <si>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</si>
  <si>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</si>
  <si>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</si>
  <si>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</si>
  <si>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</si>
  <si>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</si>
  <si>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</si>
  <si>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</si>
  <si>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</si>
  <si>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</si>
  <si>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</si>
  <si>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</si>
  <si>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</si>
  <si>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</si>
  <si>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</si>
  <si>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</si>
  <si>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</si>
  <si>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</si>
  <si>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</si>
  <si>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</si>
  <si>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</si>
  <si>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</si>
  <si>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</si>
  <si>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</si>
  <si>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</si>
  <si>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</si>
  <si>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</si>
  <si>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</si>
  <si>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</si>
  <si>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</si>
  <si>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</si>
  <si>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</si>
  <si>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</si>
  <si>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</si>
  <si>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</si>
  <si>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</si>
  <si>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</si>
  <si>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</si>
  <si>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</si>
  <si>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</si>
  <si>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</si>
  <si>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</si>
  <si>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</si>
  <si>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</si>
  <si>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</si>
  <si>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</si>
  <si>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</si>
  <si>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</si>
  <si>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</si>
  <si>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</si>
  <si>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</si>
  <si>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</si>
  <si>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</si>
  <si>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</si>
  <si>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</si>
  <si>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</si>
  <si>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</si>
  <si>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</si>
  <si>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</si>
  <si>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</si>
  <si>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</si>
  <si>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</si>
  <si>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</si>
  <si>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</si>
  <si>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</si>
  <si>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</si>
  <si>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</si>
  <si>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</si>
  <si>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</si>
  <si>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</si>
  <si>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ｿｳｻｼﾞｭﾆｱ</t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</si>
  <si>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</si>
  <si>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</si>
  <si>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</si>
  <si>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</si>
  <si>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ﾂｶﾓﾄ</t>
    <phoneticPr fontId="2"/>
  </si>
  <si>
    <t>ﾀｶｵ</t>
    <phoneticPr fontId="2"/>
  </si>
  <si>
    <t>0330442</t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</si>
  <si>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</si>
  <si>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</si>
  <si>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匝瑳市横須賀９０１</t>
    <rPh sb="0" eb="3">
      <t>ソウサシ</t>
    </rPh>
    <rPh sb="3" eb="6">
      <t>ヨコスカ</t>
    </rPh>
    <phoneticPr fontId="2"/>
  </si>
  <si>
    <t>289</t>
    <phoneticPr fontId="2"/>
  </si>
  <si>
    <t>2134</t>
    <phoneticPr fontId="2"/>
  </si>
  <si>
    <t>090</t>
    <phoneticPr fontId="2"/>
  </si>
  <si>
    <t>8892</t>
    <phoneticPr fontId="2"/>
  </si>
  <si>
    <t>9610</t>
    <phoneticPr fontId="2"/>
  </si>
  <si>
    <t>ｶﾏｶﾞﾀ</t>
    <phoneticPr fontId="2"/>
  </si>
  <si>
    <t>ｻﾄﾐ</t>
    <phoneticPr fontId="2"/>
  </si>
  <si>
    <t>鎌形</t>
    <rPh sb="0" eb="2">
      <t>カマガタ</t>
    </rPh>
    <phoneticPr fontId="2"/>
  </si>
  <si>
    <t>里美</t>
    <rPh sb="0" eb="2">
      <t>サトミ</t>
    </rPh>
    <phoneticPr fontId="2"/>
  </si>
  <si>
    <t>0573065</t>
    <phoneticPr fontId="2"/>
  </si>
  <si>
    <t>2106</t>
    <phoneticPr fontId="2"/>
  </si>
  <si>
    <t>匝瑳市飯塚１１２１</t>
    <rPh sb="0" eb="3">
      <t>ソウサシ</t>
    </rPh>
    <rPh sb="3" eb="5">
      <t>イイヅカ</t>
    </rPh>
    <phoneticPr fontId="2"/>
  </si>
  <si>
    <t>080</t>
    <phoneticPr fontId="2"/>
  </si>
  <si>
    <t>7238</t>
    <phoneticPr fontId="2"/>
  </si>
  <si>
    <t>0143</t>
    <phoneticPr fontId="2"/>
  </si>
  <si>
    <t>實川</t>
    <rPh sb="0" eb="2">
      <t>ジツカワ</t>
    </rPh>
    <phoneticPr fontId="2"/>
  </si>
  <si>
    <t>由希子</t>
    <rPh sb="0" eb="3">
      <t>ユキコ</t>
    </rPh>
    <phoneticPr fontId="2"/>
  </si>
  <si>
    <t>ｼﾞﾂｶﾜ</t>
    <phoneticPr fontId="2"/>
  </si>
  <si>
    <t>ﾕｷｺ</t>
    <phoneticPr fontId="2"/>
  </si>
  <si>
    <t>289</t>
    <phoneticPr fontId="2"/>
  </si>
  <si>
    <t>匝瑳市上谷中2299-25</t>
    <rPh sb="0" eb="3">
      <t>ソウサシ</t>
    </rPh>
    <rPh sb="3" eb="6">
      <t>ジョウヤナカ</t>
    </rPh>
    <phoneticPr fontId="2"/>
  </si>
  <si>
    <t>090</t>
    <phoneticPr fontId="2"/>
  </si>
  <si>
    <t>4523</t>
    <phoneticPr fontId="2"/>
  </si>
  <si>
    <t>0946</t>
    <phoneticPr fontId="2"/>
  </si>
  <si>
    <t>ｶﾀｵｶ</t>
    <phoneticPr fontId="2"/>
  </si>
  <si>
    <t>ｼｭﾝｲﾁ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</si>
  <si>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</si>
  <si>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</si>
  <si>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2134</t>
    <phoneticPr fontId="2"/>
  </si>
  <si>
    <t>8892</t>
    <phoneticPr fontId="2"/>
  </si>
  <si>
    <t>9610</t>
    <phoneticPr fontId="2"/>
  </si>
  <si>
    <t>ｶｸﾀ</t>
    <phoneticPr fontId="2"/>
  </si>
  <si>
    <t>ﾚｲ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</si>
  <si>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</si>
  <si>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</si>
  <si>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</si>
  <si>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ｵｵﾀ</t>
    <phoneticPr fontId="2"/>
  </si>
  <si>
    <t>ﾙｶ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</si>
  <si>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</si>
  <si>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</si>
  <si>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ｼﾞﾂｶﾜ</t>
    <phoneticPr fontId="2"/>
  </si>
  <si>
    <t>ﾊﾙｶ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</si>
  <si>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</si>
  <si>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</si>
  <si>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秋山</t>
    <rPh sb="0" eb="2">
      <t>アキヤマ</t>
    </rPh>
    <phoneticPr fontId="2"/>
  </si>
  <si>
    <t>瑠香</t>
    <rPh sb="0" eb="2">
      <t>ルカ</t>
    </rPh>
    <phoneticPr fontId="2"/>
  </si>
  <si>
    <t>ｱｷﾔﾏ</t>
    <phoneticPr fontId="2"/>
  </si>
  <si>
    <t>嶋田</t>
    <rPh sb="0" eb="2">
      <t>シマダ</t>
    </rPh>
    <phoneticPr fontId="2"/>
  </si>
  <si>
    <t>萌愛</t>
    <rPh sb="0" eb="1">
      <t>モエ</t>
    </rPh>
    <rPh sb="1" eb="2">
      <t>アイ</t>
    </rPh>
    <phoneticPr fontId="2"/>
  </si>
  <si>
    <t>ｼﾏﾀﾞ</t>
    <phoneticPr fontId="2"/>
  </si>
  <si>
    <t>ﾒｲ</t>
    <phoneticPr fontId="2"/>
  </si>
  <si>
    <t>ﾚﾐ</t>
    <phoneticPr fontId="2"/>
  </si>
  <si>
    <t>澪美</t>
    <rPh sb="0" eb="1">
      <t>レイ</t>
    </rPh>
    <rPh sb="1" eb="2">
      <t>ミ</t>
    </rPh>
    <phoneticPr fontId="2"/>
  </si>
  <si>
    <t>ｻｸﾏ</t>
    <phoneticPr fontId="2"/>
  </si>
  <si>
    <t>ﾌﾐﾉ</t>
    <phoneticPr fontId="2"/>
  </si>
  <si>
    <t>匝瑳市立栄小学校</t>
    <rPh sb="0" eb="2">
      <t>ソウサ</t>
    </rPh>
    <rPh sb="2" eb="3">
      <t>シ</t>
    </rPh>
    <rPh sb="3" eb="4">
      <t>リツ</t>
    </rPh>
    <rPh sb="4" eb="5">
      <t>サカエ</t>
    </rPh>
    <rPh sb="5" eb="8">
      <t>ショウガッコウ</t>
    </rPh>
    <phoneticPr fontId="2"/>
  </si>
  <si>
    <t>佐久間</t>
    <rPh sb="0" eb="3">
      <t>サクマ</t>
    </rPh>
    <phoneticPr fontId="2"/>
  </si>
  <si>
    <t>ふみの</t>
    <phoneticPr fontId="2"/>
  </si>
  <si>
    <t>鎌形</t>
    <rPh sb="0" eb="2">
      <t>カマガタ</t>
    </rPh>
    <phoneticPr fontId="2"/>
  </si>
  <si>
    <t>歩実花</t>
    <rPh sb="0" eb="3">
      <t>フミカ</t>
    </rPh>
    <phoneticPr fontId="2"/>
  </si>
  <si>
    <t>ｶﾏｶﾞﾀ</t>
    <phoneticPr fontId="2"/>
  </si>
  <si>
    <t>ﾌﾐｶ</t>
    <phoneticPr fontId="2"/>
  </si>
  <si>
    <t>刈茂</t>
    <rPh sb="0" eb="2">
      <t>カリモ</t>
    </rPh>
    <phoneticPr fontId="2"/>
  </si>
  <si>
    <t>美緒</t>
    <rPh sb="0" eb="2">
      <t>ミオ</t>
    </rPh>
    <phoneticPr fontId="2"/>
  </si>
  <si>
    <t>ｶﾘﾓ</t>
    <phoneticPr fontId="2"/>
  </si>
  <si>
    <t>ﾐｵ</t>
    <phoneticPr fontId="2"/>
  </si>
  <si>
    <t>江波戸</t>
    <rPh sb="0" eb="3">
      <t>エバト</t>
    </rPh>
    <phoneticPr fontId="2"/>
  </si>
  <si>
    <t>彩良</t>
    <rPh sb="0" eb="1">
      <t>サイ</t>
    </rPh>
    <rPh sb="1" eb="2">
      <t>ラ</t>
    </rPh>
    <phoneticPr fontId="2"/>
  </si>
  <si>
    <t>越川　</t>
    <rPh sb="0" eb="2">
      <t>コシカワ</t>
    </rPh>
    <phoneticPr fontId="2"/>
  </si>
  <si>
    <t>天音</t>
    <rPh sb="0" eb="2">
      <t>アマネ</t>
    </rPh>
    <phoneticPr fontId="2"/>
  </si>
  <si>
    <t>向後</t>
    <rPh sb="0" eb="2">
      <t>コウゴ</t>
    </rPh>
    <phoneticPr fontId="2"/>
  </si>
  <si>
    <t>泰緒</t>
    <rPh sb="0" eb="1">
      <t>タイ</t>
    </rPh>
    <rPh sb="1" eb="2">
      <t>オ</t>
    </rPh>
    <phoneticPr fontId="2"/>
  </si>
  <si>
    <t>大木</t>
    <rPh sb="0" eb="2">
      <t>オオキ</t>
    </rPh>
    <phoneticPr fontId="2"/>
  </si>
  <si>
    <t>瑠莉奈</t>
    <rPh sb="0" eb="3">
      <t>ルリナ</t>
    </rPh>
    <phoneticPr fontId="2"/>
  </si>
  <si>
    <t>弥来</t>
    <rPh sb="0" eb="1">
      <t>ミ</t>
    </rPh>
    <rPh sb="1" eb="2">
      <t>ライ</t>
    </rPh>
    <phoneticPr fontId="2"/>
  </si>
  <si>
    <t>ｴﾊﾞﾄ</t>
    <phoneticPr fontId="2"/>
  </si>
  <si>
    <t>ｻﾗ</t>
    <phoneticPr fontId="2"/>
  </si>
  <si>
    <t>ｺｼｶﾜ</t>
    <phoneticPr fontId="2"/>
  </si>
  <si>
    <t>ｱﾏﾈ</t>
    <phoneticPr fontId="2"/>
  </si>
  <si>
    <t>ｺｳｺﾞ</t>
    <phoneticPr fontId="2"/>
  </si>
  <si>
    <t>ﾀｵ</t>
    <phoneticPr fontId="2"/>
  </si>
  <si>
    <t>ｵｵｷ</t>
    <phoneticPr fontId="2"/>
  </si>
  <si>
    <t>ﾙﾘﾅ</t>
    <phoneticPr fontId="2"/>
  </si>
  <si>
    <t>ﾐﾗ</t>
    <phoneticPr fontId="2"/>
  </si>
  <si>
    <t>匝瑳市立吉田小学校</t>
    <rPh sb="0" eb="2">
      <t>ソウサ</t>
    </rPh>
    <rPh sb="2" eb="3">
      <t>シ</t>
    </rPh>
    <rPh sb="3" eb="4">
      <t>リツ</t>
    </rPh>
    <rPh sb="4" eb="6">
      <t>ヨシダ</t>
    </rPh>
    <rPh sb="6" eb="9">
      <t>ショウガッコウ</t>
    </rPh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</si>
  <si>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</si>
  <si>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</si>
  <si>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匝瑳市立豊栄小学校</t>
    <rPh sb="0" eb="2">
      <t>ソウサ</t>
    </rPh>
    <rPh sb="2" eb="3">
      <t>シ</t>
    </rPh>
    <rPh sb="3" eb="4">
      <t>リツ</t>
    </rPh>
    <rPh sb="4" eb="5">
      <t>トヨ</t>
    </rPh>
    <rPh sb="5" eb="6">
      <t>サカエ</t>
    </rPh>
    <rPh sb="6" eb="9">
      <t>ショウガッコウ</t>
    </rPh>
    <phoneticPr fontId="2"/>
  </si>
  <si>
    <t>横芝光町立白浜小学校</t>
    <rPh sb="0" eb="2">
      <t>ヨコシバ</t>
    </rPh>
    <rPh sb="2" eb="3">
      <t>ヒカリ</t>
    </rPh>
    <rPh sb="3" eb="5">
      <t>チョウリツ</t>
    </rPh>
    <rPh sb="5" eb="7">
      <t>シラハマ</t>
    </rPh>
    <rPh sb="7" eb="10">
      <t>ショウガッコウ</t>
    </rPh>
    <phoneticPr fontId="2"/>
  </si>
  <si>
    <t>①</t>
    <phoneticPr fontId="2"/>
  </si>
  <si>
    <t>取り立てて特徴のないチームですが日頃の練習で培った総合力を以って、
一戦々々粘り強く勝利を目指して頑張ります‼</t>
    <rPh sb="0" eb="1">
      <t>ト</t>
    </rPh>
    <rPh sb="2" eb="3">
      <t>タ</t>
    </rPh>
    <rPh sb="5" eb="7">
      <t>トクチョウ</t>
    </rPh>
    <rPh sb="16" eb="18">
      <t>ヒゴロ</t>
    </rPh>
    <rPh sb="19" eb="21">
      <t>レンシュウ</t>
    </rPh>
    <rPh sb="22" eb="23">
      <t>ツチカ</t>
    </rPh>
    <rPh sb="25" eb="28">
      <t>ソウゴウリョク</t>
    </rPh>
    <rPh sb="29" eb="30">
      <t>モ</t>
    </rPh>
    <rPh sb="34" eb="36">
      <t>イッセン</t>
    </rPh>
    <rPh sb="38" eb="39">
      <t>ネバ</t>
    </rPh>
    <rPh sb="40" eb="41">
      <t>ヅヨ</t>
    </rPh>
    <rPh sb="42" eb="44">
      <t>ショウリ</t>
    </rPh>
    <rPh sb="45" eb="47">
      <t>メザ</t>
    </rPh>
    <rPh sb="49" eb="51">
      <t>ガンバ</t>
    </rPh>
    <phoneticPr fontId="2"/>
  </si>
  <si>
    <t>2114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</si>
</sst>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7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50" zoomScaleNormal="100" zoomScaleSheetLayoutView="100" workbookViewId="0">
      <selection activeCell="J13" sqref="J13:L1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" customHeight="1">
      <c r="A2" s="197" t="s">
        <v>120</v>
      </c>
      <c r="B2" s="198"/>
      <c r="C2" s="199" t="s">
        <v>133</v>
      </c>
      <c r="D2" s="200"/>
      <c r="E2" s="200"/>
      <c r="F2" s="200"/>
      <c r="G2" s="200"/>
      <c r="H2" s="200"/>
      <c r="I2" s="201"/>
      <c r="J2" s="83" t="s">
        <v>118</v>
      </c>
      <c r="K2" s="84"/>
      <c r="L2" s="84"/>
      <c r="M2" s="84"/>
      <c r="N2" s="84"/>
      <c r="O2" s="85"/>
      <c r="P2" s="83" t="s">
        <v>96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6" t="s">
        <v>100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2" t="s">
        <v>121</v>
      </c>
      <c r="B3" s="203"/>
      <c r="C3" s="204" t="s">
        <v>134</v>
      </c>
      <c r="D3" s="205"/>
      <c r="E3" s="205"/>
      <c r="F3" s="205"/>
      <c r="G3" s="205"/>
      <c r="H3" s="205"/>
      <c r="I3" s="206"/>
      <c r="J3" s="80" t="s">
        <v>90</v>
      </c>
      <c r="K3" s="81"/>
      <c r="L3" s="81"/>
      <c r="M3" s="81"/>
      <c r="N3" s="81"/>
      <c r="O3" s="82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4" t="s">
        <v>112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435596604</v>
      </c>
      <c r="D4" s="89"/>
      <c r="E4" s="89"/>
      <c r="F4" s="89"/>
      <c r="G4" s="89"/>
      <c r="H4" s="89"/>
      <c r="I4" s="90"/>
      <c r="J4" s="102" t="s">
        <v>116</v>
      </c>
      <c r="K4" s="103"/>
      <c r="L4" s="103"/>
      <c r="M4" s="103"/>
      <c r="N4" s="103"/>
      <c r="O4" s="104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3">
        <v>22025</v>
      </c>
      <c r="K5" s="133"/>
      <c r="L5" s="133"/>
      <c r="M5" s="133"/>
      <c r="N5" s="133"/>
      <c r="O5" s="133"/>
      <c r="P5" s="182" t="s">
        <v>136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137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3" t="s">
        <v>106</v>
      </c>
      <c r="D6" s="214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1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95</v>
      </c>
      <c r="AL6" s="193"/>
      <c r="AM6" s="193"/>
      <c r="AN6" s="193"/>
      <c r="AO6" s="193"/>
      <c r="AP6" s="193"/>
      <c r="AQ6" s="193"/>
      <c r="AR6" s="193"/>
      <c r="AS6" s="193"/>
      <c r="AT6" s="34" t="s">
        <v>123</v>
      </c>
    </row>
    <row r="7" spans="1:51" ht="13.5" customHeight="1">
      <c r="A7" s="55"/>
      <c r="B7" s="54"/>
      <c r="C7" s="128" t="s">
        <v>138</v>
      </c>
      <c r="D7" s="57"/>
      <c r="E7" s="101" t="s">
        <v>139</v>
      </c>
      <c r="F7" s="59"/>
      <c r="G7" s="60">
        <v>516598104</v>
      </c>
      <c r="H7" s="60"/>
      <c r="I7" s="60"/>
      <c r="J7" s="60"/>
      <c r="K7" s="60"/>
      <c r="L7" s="60"/>
      <c r="M7" s="60" t="s">
        <v>140</v>
      </c>
      <c r="N7" s="60"/>
      <c r="O7" s="60"/>
      <c r="P7" s="61" t="s">
        <v>7</v>
      </c>
      <c r="Q7" s="62"/>
      <c r="R7" s="64" t="s">
        <v>144</v>
      </c>
      <c r="S7" s="64"/>
      <c r="T7" s="64"/>
      <c r="U7" s="64"/>
      <c r="V7" s="27" t="s">
        <v>8</v>
      </c>
      <c r="W7" s="65" t="s">
        <v>145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146</v>
      </c>
      <c r="AM7" s="134"/>
      <c r="AN7" s="134"/>
      <c r="AO7" s="134"/>
      <c r="AP7" s="134"/>
      <c r="AQ7" s="134"/>
      <c r="AR7" s="134"/>
      <c r="AS7" s="36" t="s">
        <v>10</v>
      </c>
      <c r="AT7" s="222">
        <v>75</v>
      </c>
    </row>
    <row r="8" spans="1:51" ht="18" customHeight="1">
      <c r="A8" s="55"/>
      <c r="B8" s="54"/>
      <c r="C8" s="126" t="s">
        <v>141</v>
      </c>
      <c r="D8" s="68"/>
      <c r="E8" s="127" t="s">
        <v>142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143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5" t="s">
        <v>147</v>
      </c>
      <c r="AL8" s="136"/>
      <c r="AM8" s="136"/>
      <c r="AN8" s="136"/>
      <c r="AO8" s="37" t="s">
        <v>11</v>
      </c>
      <c r="AP8" s="136" t="s">
        <v>148</v>
      </c>
      <c r="AQ8" s="136"/>
      <c r="AR8" s="136"/>
      <c r="AS8" s="137"/>
      <c r="AT8" s="222"/>
    </row>
    <row r="9" spans="1:51" ht="14.4" customHeight="1">
      <c r="A9" s="53" t="s">
        <v>131</v>
      </c>
      <c r="B9" s="54"/>
      <c r="C9" s="128" t="s">
        <v>149</v>
      </c>
      <c r="D9" s="57"/>
      <c r="E9" s="101" t="s">
        <v>150</v>
      </c>
      <c r="F9" s="59"/>
      <c r="G9" s="60">
        <v>522800010</v>
      </c>
      <c r="H9" s="60"/>
      <c r="I9" s="60"/>
      <c r="J9" s="60"/>
      <c r="K9" s="60"/>
      <c r="L9" s="60"/>
      <c r="M9" s="87" t="s">
        <v>153</v>
      </c>
      <c r="N9" s="60"/>
      <c r="O9" s="60"/>
      <c r="P9" s="61" t="s">
        <v>7</v>
      </c>
      <c r="Q9" s="62"/>
      <c r="R9" s="64" t="s">
        <v>144</v>
      </c>
      <c r="S9" s="64"/>
      <c r="T9" s="64"/>
      <c r="U9" s="64"/>
      <c r="V9" s="27" t="s">
        <v>8</v>
      </c>
      <c r="W9" s="65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156</v>
      </c>
      <c r="AM9" s="134"/>
      <c r="AN9" s="134"/>
      <c r="AO9" s="134"/>
      <c r="AP9" s="134"/>
      <c r="AQ9" s="134"/>
      <c r="AR9" s="134"/>
      <c r="AS9" s="36" t="s">
        <v>125</v>
      </c>
      <c r="AT9" s="223">
        <v>41</v>
      </c>
    </row>
    <row r="10" spans="1:51" ht="18" customHeight="1">
      <c r="A10" s="55"/>
      <c r="B10" s="54"/>
      <c r="C10" s="126" t="s">
        <v>151</v>
      </c>
      <c r="D10" s="68"/>
      <c r="E10" s="127" t="s">
        <v>152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5" t="s">
        <v>157</v>
      </c>
      <c r="AL10" s="136"/>
      <c r="AM10" s="136"/>
      <c r="AN10" s="136"/>
      <c r="AO10" s="37" t="s">
        <v>126</v>
      </c>
      <c r="AP10" s="136" t="s">
        <v>158</v>
      </c>
      <c r="AQ10" s="136"/>
      <c r="AR10" s="136"/>
      <c r="AS10" s="137"/>
      <c r="AT10" s="223"/>
    </row>
    <row r="11" spans="1:51" ht="14.4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7"/>
      <c r="AM11" s="134"/>
      <c r="AN11" s="134"/>
      <c r="AO11" s="134"/>
      <c r="AP11" s="134"/>
      <c r="AQ11" s="134"/>
      <c r="AR11" s="134"/>
      <c r="AS11" s="36" t="s">
        <v>10</v>
      </c>
      <c r="AT11" s="223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5"/>
      <c r="AL12" s="136"/>
      <c r="AM12" s="136"/>
      <c r="AN12" s="136"/>
      <c r="AO12" s="37" t="s">
        <v>8</v>
      </c>
      <c r="AP12" s="136"/>
      <c r="AQ12" s="136"/>
      <c r="AR12" s="136"/>
      <c r="AS12" s="137"/>
      <c r="AT12" s="223"/>
    </row>
    <row r="13" spans="1:51" ht="14.4" customHeight="1">
      <c r="A13" s="55" t="s">
        <v>82</v>
      </c>
      <c r="B13" s="54"/>
      <c r="C13" s="128" t="s">
        <v>161</v>
      </c>
      <c r="D13" s="57"/>
      <c r="E13" s="101" t="s">
        <v>162</v>
      </c>
      <c r="F13" s="59"/>
      <c r="G13" s="60">
        <v>525588199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100" t="s">
        <v>163</v>
      </c>
      <c r="S13" s="64"/>
      <c r="T13" s="64"/>
      <c r="U13" s="64"/>
      <c r="V13" s="27" t="s">
        <v>8</v>
      </c>
      <c r="W13" s="211" t="s">
        <v>235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7" t="s">
        <v>165</v>
      </c>
      <c r="AM13" s="134"/>
      <c r="AN13" s="134"/>
      <c r="AO13" s="134"/>
      <c r="AP13" s="134"/>
      <c r="AQ13" s="134"/>
      <c r="AR13" s="134"/>
      <c r="AS13" s="36" t="s">
        <v>125</v>
      </c>
      <c r="AT13" s="223">
        <v>39</v>
      </c>
    </row>
    <row r="14" spans="1:51" ht="18" customHeight="1">
      <c r="A14" s="55"/>
      <c r="B14" s="54"/>
      <c r="C14" s="126" t="s">
        <v>159</v>
      </c>
      <c r="D14" s="68"/>
      <c r="E14" s="127" t="s">
        <v>160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190" t="s">
        <v>164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91" t="s">
        <v>166</v>
      </c>
      <c r="AL14" s="136"/>
      <c r="AM14" s="136"/>
      <c r="AN14" s="136"/>
      <c r="AO14" s="37" t="s">
        <v>126</v>
      </c>
      <c r="AP14" s="178" t="s">
        <v>167</v>
      </c>
      <c r="AQ14" s="136"/>
      <c r="AR14" s="136"/>
      <c r="AS14" s="137"/>
      <c r="AT14" s="223"/>
    </row>
    <row r="15" spans="1:51" ht="15" customHeight="1">
      <c r="A15" s="55" t="s">
        <v>83</v>
      </c>
      <c r="B15" s="54"/>
      <c r="C15" s="128" t="s">
        <v>168</v>
      </c>
      <c r="D15" s="57"/>
      <c r="E15" s="101" t="s">
        <v>169</v>
      </c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9"/>
      <c r="AK15" s="38"/>
      <c r="AL15" s="166"/>
      <c r="AM15" s="166"/>
      <c r="AN15" s="166"/>
      <c r="AO15" s="166"/>
      <c r="AP15" s="166"/>
      <c r="AQ15" s="166"/>
      <c r="AR15" s="166"/>
      <c r="AS15" s="39"/>
      <c r="AT15" s="224"/>
    </row>
    <row r="16" spans="1:51" ht="18" customHeight="1">
      <c r="A16" s="55"/>
      <c r="B16" s="54"/>
      <c r="C16" s="126" t="s">
        <v>170</v>
      </c>
      <c r="D16" s="68"/>
      <c r="E16" s="127" t="s">
        <v>171</v>
      </c>
      <c r="F16" s="70"/>
      <c r="G16" s="125"/>
      <c r="H16" s="125"/>
      <c r="I16" s="125"/>
      <c r="J16" s="125"/>
      <c r="K16" s="125"/>
      <c r="L16" s="125"/>
      <c r="M16" s="125"/>
      <c r="N16" s="125"/>
      <c r="O16" s="125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24"/>
    </row>
    <row r="17" spans="1:46" ht="15" customHeight="1">
      <c r="A17" s="132" t="s">
        <v>97</v>
      </c>
      <c r="B17" s="54"/>
      <c r="C17" s="128" t="s">
        <v>138</v>
      </c>
      <c r="D17" s="57"/>
      <c r="E17" s="101" t="s">
        <v>139</v>
      </c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1" t="s">
        <v>7</v>
      </c>
      <c r="Q17" s="62"/>
      <c r="R17" s="63" t="s">
        <v>163</v>
      </c>
      <c r="S17" s="64"/>
      <c r="T17" s="64"/>
      <c r="U17" s="64"/>
      <c r="V17" s="27" t="s">
        <v>8</v>
      </c>
      <c r="W17" s="211" t="s">
        <v>172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87" t="s">
        <v>165</v>
      </c>
      <c r="AM17" s="134"/>
      <c r="AN17" s="134"/>
      <c r="AO17" s="134"/>
      <c r="AP17" s="134"/>
      <c r="AQ17" s="134"/>
      <c r="AR17" s="134"/>
      <c r="AS17" s="36" t="s">
        <v>125</v>
      </c>
      <c r="AT17" s="223">
        <v>75</v>
      </c>
    </row>
    <row r="18" spans="1:46" ht="18" customHeight="1">
      <c r="A18" s="55"/>
      <c r="B18" s="54"/>
      <c r="C18" s="126" t="s">
        <v>141</v>
      </c>
      <c r="D18" s="68"/>
      <c r="E18" s="127" t="s">
        <v>142</v>
      </c>
      <c r="F18" s="70"/>
      <c r="G18" s="125"/>
      <c r="H18" s="125"/>
      <c r="I18" s="125"/>
      <c r="J18" s="125"/>
      <c r="K18" s="125"/>
      <c r="L18" s="125"/>
      <c r="M18" s="125"/>
      <c r="N18" s="125"/>
      <c r="O18" s="125"/>
      <c r="P18" s="71" t="s">
        <v>143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91" t="s">
        <v>173</v>
      </c>
      <c r="AL18" s="136"/>
      <c r="AM18" s="136"/>
      <c r="AN18" s="136"/>
      <c r="AO18" s="37" t="s">
        <v>126</v>
      </c>
      <c r="AP18" s="178" t="s">
        <v>174</v>
      </c>
      <c r="AQ18" s="136"/>
      <c r="AR18" s="136"/>
      <c r="AS18" s="137"/>
      <c r="AT18" s="223"/>
    </row>
    <row r="19" spans="1:46">
      <c r="A19" s="55" t="s">
        <v>0</v>
      </c>
      <c r="B19" s="54"/>
      <c r="C19" s="141" t="str">
        <f>IF(P18="","",P18)</f>
        <v>匝瑳市横須賀９０１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1" t="str">
        <f>IF(AL17="","",AL17&amp;"-"&amp;AK18&amp;"-"&amp;AP18)</f>
        <v>090-8892-9610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2" t="s">
        <v>104</v>
      </c>
      <c r="D25" s="143"/>
      <c r="E25" s="144" t="s">
        <v>105</v>
      </c>
      <c r="F25" s="145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6" t="s">
        <v>98</v>
      </c>
      <c r="Q25" s="129"/>
      <c r="R25" s="129"/>
      <c r="S25" s="129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38" t="s">
        <v>99</v>
      </c>
      <c r="Z26" s="139"/>
      <c r="AA26" s="139"/>
      <c r="AB26" s="139"/>
      <c r="AC26" s="139"/>
      <c r="AD26" s="139"/>
      <c r="AE26" s="139"/>
      <c r="AF26" s="139"/>
      <c r="AG26" s="1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1">
        <v>1</v>
      </c>
      <c r="B27" s="239" t="s">
        <v>233</v>
      </c>
      <c r="C27" s="128" t="s">
        <v>175</v>
      </c>
      <c r="D27" s="57"/>
      <c r="E27" s="101" t="s">
        <v>176</v>
      </c>
      <c r="F27" s="59"/>
      <c r="G27" s="120">
        <v>5</v>
      </c>
      <c r="H27" s="107"/>
      <c r="I27" s="120" t="s">
        <v>177</v>
      </c>
      <c r="J27" s="106"/>
      <c r="K27" s="106"/>
      <c r="L27" s="107"/>
      <c r="M27" s="111">
        <v>522671184</v>
      </c>
      <c r="N27" s="106"/>
      <c r="O27" s="107"/>
      <c r="P27" s="111">
        <v>158</v>
      </c>
      <c r="Q27" s="106"/>
      <c r="R27" s="106"/>
      <c r="S27" s="106"/>
      <c r="T27" s="112"/>
      <c r="U27" s="1"/>
      <c r="V27" s="1"/>
      <c r="W27" s="1"/>
      <c r="X27" s="1"/>
      <c r="Y27" s="114">
        <v>6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178</v>
      </c>
      <c r="D28" s="68"/>
      <c r="E28" s="127" t="s">
        <v>179</v>
      </c>
      <c r="F28" s="70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1">
        <v>2</v>
      </c>
      <c r="B29" s="123">
        <v>2</v>
      </c>
      <c r="C29" s="128" t="s">
        <v>180</v>
      </c>
      <c r="D29" s="57"/>
      <c r="E29" s="101" t="s">
        <v>181</v>
      </c>
      <c r="F29" s="59"/>
      <c r="G29" s="120">
        <v>5</v>
      </c>
      <c r="H29" s="107"/>
      <c r="I29" s="120" t="s">
        <v>177</v>
      </c>
      <c r="J29" s="106"/>
      <c r="K29" s="106"/>
      <c r="L29" s="107"/>
      <c r="M29" s="111">
        <v>522671191</v>
      </c>
      <c r="N29" s="106"/>
      <c r="O29" s="107"/>
      <c r="P29" s="111">
        <v>153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182</v>
      </c>
      <c r="D30" s="68"/>
      <c r="E30" s="127" t="s">
        <v>183</v>
      </c>
      <c r="F30" s="70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1">
        <v>3</v>
      </c>
      <c r="B31" s="123">
        <v>4</v>
      </c>
      <c r="C31" s="128" t="s">
        <v>184</v>
      </c>
      <c r="D31" s="57"/>
      <c r="E31" s="101" t="s">
        <v>185</v>
      </c>
      <c r="F31" s="59"/>
      <c r="G31" s="120">
        <v>5</v>
      </c>
      <c r="H31" s="107"/>
      <c r="I31" s="120" t="s">
        <v>177</v>
      </c>
      <c r="J31" s="106"/>
      <c r="K31" s="106"/>
      <c r="L31" s="107"/>
      <c r="M31" s="111">
        <v>522671207</v>
      </c>
      <c r="N31" s="106"/>
      <c r="O31" s="107"/>
      <c r="P31" s="111">
        <v>137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186</v>
      </c>
      <c r="D32" s="68"/>
      <c r="E32" s="127" t="s">
        <v>187</v>
      </c>
      <c r="F32" s="70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1">
        <v>4</v>
      </c>
      <c r="B33" s="123">
        <v>5</v>
      </c>
      <c r="C33" s="128" t="s">
        <v>190</v>
      </c>
      <c r="D33" s="57"/>
      <c r="E33" s="101" t="s">
        <v>181</v>
      </c>
      <c r="F33" s="59"/>
      <c r="G33" s="120">
        <v>5</v>
      </c>
      <c r="H33" s="107"/>
      <c r="I33" s="120" t="s">
        <v>228</v>
      </c>
      <c r="J33" s="106"/>
      <c r="K33" s="106"/>
      <c r="L33" s="107"/>
      <c r="M33" s="111">
        <v>525110345</v>
      </c>
      <c r="N33" s="106"/>
      <c r="O33" s="107"/>
      <c r="P33" s="111">
        <v>138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188</v>
      </c>
      <c r="D34" s="68"/>
      <c r="E34" s="127" t="s">
        <v>189</v>
      </c>
      <c r="F34" s="70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38" t="s">
        <v>128</v>
      </c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1">
        <v>5</v>
      </c>
      <c r="B35" s="123">
        <v>6</v>
      </c>
      <c r="C35" s="128" t="s">
        <v>193</v>
      </c>
      <c r="D35" s="57"/>
      <c r="E35" s="101" t="s">
        <v>194</v>
      </c>
      <c r="F35" s="59"/>
      <c r="G35" s="120">
        <v>5</v>
      </c>
      <c r="H35" s="107"/>
      <c r="I35" s="120" t="s">
        <v>229</v>
      </c>
      <c r="J35" s="106"/>
      <c r="K35" s="106"/>
      <c r="L35" s="107"/>
      <c r="M35" s="111">
        <v>525110352</v>
      </c>
      <c r="N35" s="106"/>
      <c r="O35" s="107"/>
      <c r="P35" s="111">
        <v>133</v>
      </c>
      <c r="Q35" s="106"/>
      <c r="R35" s="106"/>
      <c r="S35" s="106"/>
      <c r="T35" s="112"/>
      <c r="U35" s="1"/>
      <c r="V35" s="1"/>
      <c r="W35" s="1"/>
      <c r="X35" s="1"/>
      <c r="Y35" s="207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191</v>
      </c>
      <c r="D36" s="68"/>
      <c r="E36" s="127" t="s">
        <v>192</v>
      </c>
      <c r="F36" s="70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8"/>
      <c r="Z36" s="209"/>
      <c r="AA36" s="209"/>
      <c r="AB36" s="209"/>
      <c r="AC36" s="209"/>
      <c r="AD36" s="209"/>
      <c r="AE36" s="209"/>
      <c r="AF36" s="209"/>
      <c r="AG36" s="210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1">
        <v>6</v>
      </c>
      <c r="B37" s="123">
        <v>3</v>
      </c>
      <c r="C37" s="128" t="s">
        <v>175</v>
      </c>
      <c r="D37" s="57"/>
      <c r="E37" s="101" t="s">
        <v>195</v>
      </c>
      <c r="F37" s="59"/>
      <c r="G37" s="120">
        <v>4</v>
      </c>
      <c r="H37" s="107"/>
      <c r="I37" s="120" t="s">
        <v>177</v>
      </c>
      <c r="J37" s="106"/>
      <c r="K37" s="106"/>
      <c r="L37" s="107"/>
      <c r="M37" s="111">
        <v>522671214</v>
      </c>
      <c r="N37" s="106"/>
      <c r="O37" s="107"/>
      <c r="P37" s="111">
        <v>151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178</v>
      </c>
      <c r="D38" s="68"/>
      <c r="E38" s="127" t="s">
        <v>196</v>
      </c>
      <c r="F38" s="70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1">
        <v>7</v>
      </c>
      <c r="B39" s="123">
        <v>7</v>
      </c>
      <c r="C39" s="56" t="s">
        <v>197</v>
      </c>
      <c r="D39" s="57"/>
      <c r="E39" s="58" t="s">
        <v>198</v>
      </c>
      <c r="F39" s="59"/>
      <c r="G39" s="105">
        <v>4</v>
      </c>
      <c r="H39" s="107"/>
      <c r="I39" s="105" t="s">
        <v>199</v>
      </c>
      <c r="J39" s="106"/>
      <c r="K39" s="106"/>
      <c r="L39" s="107"/>
      <c r="M39" s="111">
        <v>524646937</v>
      </c>
      <c r="N39" s="106"/>
      <c r="O39" s="107"/>
      <c r="P39" s="111">
        <v>146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200</v>
      </c>
      <c r="D40" s="68"/>
      <c r="E40" s="69" t="s">
        <v>201</v>
      </c>
      <c r="F40" s="70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1">
        <v>8</v>
      </c>
      <c r="B41" s="123">
        <v>8</v>
      </c>
      <c r="C41" s="128" t="s">
        <v>204</v>
      </c>
      <c r="D41" s="57"/>
      <c r="E41" s="101" t="s">
        <v>205</v>
      </c>
      <c r="F41" s="59"/>
      <c r="G41" s="120">
        <v>4</v>
      </c>
      <c r="H41" s="107"/>
      <c r="I41" s="120" t="s">
        <v>230</v>
      </c>
      <c r="J41" s="106"/>
      <c r="K41" s="106"/>
      <c r="L41" s="107"/>
      <c r="M41" s="111">
        <v>524331796</v>
      </c>
      <c r="N41" s="106"/>
      <c r="O41" s="107"/>
      <c r="P41" s="111">
        <v>140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202</v>
      </c>
      <c r="D42" s="68"/>
      <c r="E42" s="127" t="s">
        <v>203</v>
      </c>
      <c r="F42" s="70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1">
        <v>9</v>
      </c>
      <c r="B43" s="123">
        <v>9</v>
      </c>
      <c r="C43" s="56" t="s">
        <v>208</v>
      </c>
      <c r="D43" s="57"/>
      <c r="E43" s="58" t="s">
        <v>209</v>
      </c>
      <c r="F43" s="59"/>
      <c r="G43" s="120">
        <v>4</v>
      </c>
      <c r="H43" s="107"/>
      <c r="I43" s="120" t="s">
        <v>228</v>
      </c>
      <c r="J43" s="106"/>
      <c r="K43" s="106"/>
      <c r="L43" s="107"/>
      <c r="M43" s="111">
        <v>525110369</v>
      </c>
      <c r="N43" s="106"/>
      <c r="O43" s="107"/>
      <c r="P43" s="111">
        <v>137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7" t="s">
        <v>206</v>
      </c>
      <c r="D44" s="68"/>
      <c r="E44" s="69" t="s">
        <v>207</v>
      </c>
      <c r="F44" s="70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1">
        <v>10</v>
      </c>
      <c r="B45" s="123">
        <v>10</v>
      </c>
      <c r="C45" s="56" t="s">
        <v>219</v>
      </c>
      <c r="D45" s="57"/>
      <c r="E45" s="58" t="s">
        <v>220</v>
      </c>
      <c r="F45" s="59"/>
      <c r="G45" s="120">
        <v>3</v>
      </c>
      <c r="H45" s="107"/>
      <c r="I45" s="105" t="s">
        <v>199</v>
      </c>
      <c r="J45" s="106"/>
      <c r="K45" s="106"/>
      <c r="L45" s="107"/>
      <c r="M45" s="111">
        <v>525110376</v>
      </c>
      <c r="N45" s="106"/>
      <c r="O45" s="107"/>
      <c r="P45" s="111">
        <v>134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7" t="s">
        <v>210</v>
      </c>
      <c r="D46" s="68"/>
      <c r="E46" s="69" t="s">
        <v>211</v>
      </c>
      <c r="F46" s="70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1">
        <v>11</v>
      </c>
      <c r="B47" s="123">
        <v>11</v>
      </c>
      <c r="C47" s="56" t="s">
        <v>221</v>
      </c>
      <c r="D47" s="57"/>
      <c r="E47" s="58" t="s">
        <v>222</v>
      </c>
      <c r="F47" s="59"/>
      <c r="G47" s="120">
        <v>3</v>
      </c>
      <c r="H47" s="107"/>
      <c r="I47" s="105" t="s">
        <v>230</v>
      </c>
      <c r="J47" s="106"/>
      <c r="K47" s="106"/>
      <c r="L47" s="107"/>
      <c r="M47" s="111">
        <v>523115199</v>
      </c>
      <c r="N47" s="106"/>
      <c r="O47" s="107"/>
      <c r="P47" s="111">
        <v>136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7" t="s">
        <v>212</v>
      </c>
      <c r="D48" s="68"/>
      <c r="E48" s="69" t="s">
        <v>213</v>
      </c>
      <c r="F48" s="70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1">
        <v>12</v>
      </c>
      <c r="B49" s="123">
        <v>12</v>
      </c>
      <c r="C49" s="56" t="s">
        <v>223</v>
      </c>
      <c r="D49" s="57"/>
      <c r="E49" s="58" t="s">
        <v>224</v>
      </c>
      <c r="F49" s="59"/>
      <c r="G49" s="120">
        <v>3</v>
      </c>
      <c r="H49" s="107"/>
      <c r="I49" s="105" t="s">
        <v>232</v>
      </c>
      <c r="J49" s="106"/>
      <c r="K49" s="106"/>
      <c r="L49" s="107"/>
      <c r="M49" s="111">
        <v>525588229</v>
      </c>
      <c r="N49" s="106"/>
      <c r="O49" s="107"/>
      <c r="P49" s="111">
        <v>133</v>
      </c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 t="s">
        <v>214</v>
      </c>
      <c r="D50" s="161"/>
      <c r="E50" s="162" t="s">
        <v>215</v>
      </c>
      <c r="F50" s="163"/>
      <c r="G50" s="108"/>
      <c r="H50" s="110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3">
        <v>13</v>
      </c>
      <c r="C51" s="56" t="s">
        <v>225</v>
      </c>
      <c r="D51" s="57"/>
      <c r="E51" s="58" t="s">
        <v>226</v>
      </c>
      <c r="F51" s="59"/>
      <c r="G51" s="120">
        <v>3</v>
      </c>
      <c r="H51" s="107"/>
      <c r="I51" s="105" t="s">
        <v>231</v>
      </c>
      <c r="J51" s="106"/>
      <c r="K51" s="106"/>
      <c r="L51" s="107"/>
      <c r="M51" s="111">
        <v>525204280</v>
      </c>
      <c r="N51" s="106"/>
      <c r="O51" s="107"/>
      <c r="P51" s="111">
        <v>130</v>
      </c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7" t="s">
        <v>216</v>
      </c>
      <c r="D52" s="68"/>
      <c r="E52" s="69" t="s">
        <v>217</v>
      </c>
      <c r="F52" s="70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3">
        <v>14</v>
      </c>
      <c r="C53" s="56" t="s">
        <v>219</v>
      </c>
      <c r="D53" s="57"/>
      <c r="E53" s="58" t="s">
        <v>227</v>
      </c>
      <c r="F53" s="59"/>
      <c r="G53" s="120">
        <v>1</v>
      </c>
      <c r="H53" s="107"/>
      <c r="I53" s="105" t="s">
        <v>199</v>
      </c>
      <c r="J53" s="106"/>
      <c r="K53" s="106"/>
      <c r="L53" s="107"/>
      <c r="M53" s="111">
        <v>525588236</v>
      </c>
      <c r="N53" s="106"/>
      <c r="O53" s="107"/>
      <c r="P53" s="111">
        <v>126</v>
      </c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7"/>
      <c r="C54" s="218" t="s">
        <v>210</v>
      </c>
      <c r="D54" s="219"/>
      <c r="E54" s="220" t="s">
        <v>218</v>
      </c>
      <c r="F54" s="221"/>
      <c r="G54" s="215"/>
      <c r="H54" s="216"/>
      <c r="I54" s="215"/>
      <c r="J54" s="209"/>
      <c r="K54" s="209"/>
      <c r="L54" s="216"/>
      <c r="M54" s="215"/>
      <c r="N54" s="209"/>
      <c r="O54" s="216"/>
      <c r="P54" s="215"/>
      <c r="Q54" s="209"/>
      <c r="R54" s="209"/>
      <c r="S54" s="209"/>
      <c r="T54" s="210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48" t="s">
        <v>234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5">
        <f>LEN(A57)</f>
        <v>55</v>
      </c>
      <c r="W57" s="226"/>
      <c r="X57" s="226"/>
      <c r="Y57" s="226"/>
      <c r="Z57" s="226"/>
      <c r="AA57" s="226"/>
      <c r="AB57" s="226"/>
      <c r="AC57" s="226"/>
      <c r="AD57" s="226"/>
      <c r="AE57" s="226"/>
      <c r="AF57" s="22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入力!Y27</f>
        <v>6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里美</v>
      </c>
      <c r="E17" s="13" t="str">
        <f>IF(入力!C9="","",入力!C9)</f>
        <v>ｶﾏｶﾞﾀ</v>
      </c>
      <c r="F17" s="13" t="str">
        <f>IF(入力!E9="","",入力!E9)</f>
        <v>ｻﾄﾐ</v>
      </c>
      <c r="G17" s="13">
        <f>IF(入力!G9="","",入力!G9)</f>
        <v>522800010</v>
      </c>
      <c r="H17" s="13" t="str">
        <f>IF(入力!J9="","",入力!J9)</f>
        <v/>
      </c>
      <c r="I17" s="13" t="str">
        <f>IF(入力!M9="","",入力!M9)</f>
        <v>0573065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2106</v>
      </c>
      <c r="T17" s="13" t="str">
        <f>IF(入力!P10="","",入力!P10)</f>
        <v>匝瑳市飯塚１１２１</v>
      </c>
      <c r="U17" s="13" t="str">
        <f>IF(入力!AL9="","",入力!AL9)</f>
        <v>080</v>
      </c>
      <c r="V17" s="13" t="str">
        <f>IF(入力!AK10="","",入力!AK10)</f>
        <v>7238</v>
      </c>
      <c r="W17" s="13" t="str">
        <f>IF(入力!AP10="","",入力!AP10)</f>
        <v>0143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實川</v>
      </c>
      <c r="D20" s="13" t="str">
        <f>IF(入力!E14="","",入力!E14)</f>
        <v>由希子</v>
      </c>
      <c r="E20" s="13" t="str">
        <f>IF(入力!C13="","",入力!C13)</f>
        <v>ｼﾞﾂｶﾜ</v>
      </c>
      <c r="F20" s="13" t="str">
        <f>IF(入力!E13="","",入力!E13)</f>
        <v>ﾕｷｺ</v>
      </c>
      <c r="G20" s="13">
        <f>IF(入力!G13="","",入力!G13)</f>
        <v>525588199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39</v>
      </c>
      <c r="M20" s="13"/>
      <c r="N20" s="13"/>
      <c r="O20" s="13"/>
      <c r="P20" s="13"/>
      <c r="Q20" s="13"/>
      <c r="R20" s="13" t="str">
        <f>IF(入力!R13="","",入力!R13)</f>
        <v>289</v>
      </c>
      <c r="S20" s="13" t="str">
        <f>IF(入力!W13="","",入力!W13)</f>
        <v>2114</v>
      </c>
      <c r="T20" s="13" t="str">
        <f>IF(入力!P14="","",入力!P14)</f>
        <v>匝瑳市上谷中2299-25</v>
      </c>
      <c r="U20" s="13" t="str">
        <f>IF(入力!AL13="","",入力!AL13)</f>
        <v>090</v>
      </c>
      <c r="V20" s="13" t="str">
        <f>IF(入力!AK14="","",入力!AK14)</f>
        <v>4523</v>
      </c>
      <c r="W20" s="13" t="str">
        <f>IF(入力!AP14="","",入力!AP14)</f>
        <v>0946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塚本</v>
      </c>
      <c r="D22" s="13" t="str">
        <f>IF(入力!E18="","",入力!E18)</f>
        <v>隆夫</v>
      </c>
      <c r="E22" s="13" t="str">
        <f>IF(入力!C17="","",入力!C17)</f>
        <v>ﾂｶﾓﾄ</v>
      </c>
      <c r="F22" s="13" t="str">
        <f>IF(入力!E17="","",入力!E17)</f>
        <v>ﾀｶｵ</v>
      </c>
      <c r="G22" s="13"/>
      <c r="H22" s="13"/>
      <c r="I22" s="13"/>
      <c r="J22" s="13"/>
      <c r="K22" s="13"/>
      <c r="L22" s="13">
        <f>IF(入力!AT17="","",入力!AT17)</f>
        <v>75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289</v>
      </c>
      <c r="S22" s="13" t="str">
        <f>IF(入力!W17="","",入力!W17)</f>
        <v>2134</v>
      </c>
      <c r="T22" s="13" t="str">
        <f>IF(入力!P18="","",入力!P18)</f>
        <v>匝瑳市横須賀９０１</v>
      </c>
      <c r="U22" s="13" t="str">
        <f>IF(入力!AL17="","",入力!AL17)</f>
        <v>090</v>
      </c>
      <c r="V22" s="13" t="str">
        <f>IF(入力!AK18="","",入力!AK18)</f>
        <v>8892</v>
      </c>
      <c r="W22" s="13" t="str">
        <f>IF(入力!AP18="","",入力!AP18)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片岡　</v>
      </c>
      <c r="D23" s="13" t="str">
        <f>IF(入力!$E$16="","",入力!$E$16)</f>
        <v>俊一</v>
      </c>
      <c r="E23" s="13" t="str">
        <f>IF(入力!$C$15="","",入力!$C$15)</f>
        <v>ｶﾀｵｶ</v>
      </c>
      <c r="F23" s="13" t="str">
        <f>IF(入力!$E$15="","",入力!$E$15)</f>
        <v>ｼｭﾝｲﾁ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角田</v>
      </c>
      <c r="D24" s="51" t="str">
        <f>VLOOKUP($B$51,$A$53:$F$352,4)</f>
        <v>麗衣</v>
      </c>
      <c r="E24" s="51" t="str">
        <f>VLOOKUP($B$51,$A$53:$F$352,5)</f>
        <v>ｶｸﾀ</v>
      </c>
      <c r="F24" s="51" t="str">
        <f>VLOOKUP($B$51,$A$53:$F$352,6)</f>
        <v>ﾚｲ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角田</v>
      </c>
      <c r="D53" s="13" t="str">
        <f>IF(入力!E28="","",入力!E28)</f>
        <v>麗衣</v>
      </c>
      <c r="E53" s="13" t="str">
        <f>IF(入力!C27="","",入力!C27)</f>
        <v>ｶｸﾀ</v>
      </c>
      <c r="F53" s="13" t="str">
        <f>IF(入力!E27="","",入力!E27)</f>
        <v>ﾚｲ</v>
      </c>
      <c r="G53" s="13">
        <f>IF(入力!M27="","",入力!M27)</f>
        <v>522671184</v>
      </c>
      <c r="H53" s="13" t="str">
        <f>IF(入力!I27="","",入力!I27)</f>
        <v>匝瑳市立平和小学校</v>
      </c>
      <c r="I53" s="13">
        <f>IF(入力!G27="","",入力!G27)</f>
        <v>5</v>
      </c>
      <c r="J53" s="13">
        <f>IF(入力!P27="","",入力!P27)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太田</v>
      </c>
      <c r="D54" s="13" t="str">
        <f>IF(入力!E30="","",入力!E30)</f>
        <v>瑠華</v>
      </c>
      <c r="E54" s="13" t="str">
        <f>IF(入力!C29="","",入力!C29)</f>
        <v>ｵｵﾀ</v>
      </c>
      <c r="F54" s="13" t="str">
        <f>IF(入力!E29="","",入力!E29)</f>
        <v>ﾙｶ</v>
      </c>
      <c r="G54" s="13">
        <f>IF(入力!M29="","",入力!M29)</f>
        <v>522671191</v>
      </c>
      <c r="H54" s="13" t="str">
        <f>IF(入力!I29="","",入力!I29)</f>
        <v>匝瑳市立平和小学校</v>
      </c>
      <c r="I54" s="13">
        <f>IF(入力!G29="","",入力!G29)</f>
        <v>5</v>
      </c>
      <c r="J54" s="13">
        <f>IF(入力!P29="","",入力!P29)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4</v>
      </c>
      <c r="C55" s="13" t="str">
        <f>IF(入力!C32="","",入力!C32)</f>
        <v>實川　</v>
      </c>
      <c r="D55" s="13" t="str">
        <f>IF(入力!E32="","",入力!E32)</f>
        <v>陽香</v>
      </c>
      <c r="E55" s="13" t="str">
        <f>IF(入力!C31="","",入力!C31)</f>
        <v>ｼﾞﾂｶﾜ</v>
      </c>
      <c r="F55" s="13" t="str">
        <f>IF(入力!E31="","",入力!E31)</f>
        <v>ﾊﾙｶ</v>
      </c>
      <c r="G55" s="13">
        <f>IF(入力!M31="","",入力!M31)</f>
        <v>522671207</v>
      </c>
      <c r="H55" s="13" t="str">
        <f>IF(入力!I31="","",入力!I31)</f>
        <v>匝瑳市立平和小学校</v>
      </c>
      <c r="I55" s="13">
        <f>IF(入力!G31="","",入力!G31)</f>
        <v>5</v>
      </c>
      <c r="J55" s="13">
        <f>IF(入力!P31="","",入力!P31)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5</v>
      </c>
      <c r="C56" s="13" t="str">
        <f>IF(入力!C34="","",入力!C34)</f>
        <v>秋山</v>
      </c>
      <c r="D56" s="13" t="str">
        <f>IF(入力!E34="","",入力!E34)</f>
        <v>瑠香</v>
      </c>
      <c r="E56" s="13" t="str">
        <f>IF(入力!C33="","",入力!C33)</f>
        <v>ｱｷﾔﾏ</v>
      </c>
      <c r="F56" s="13" t="str">
        <f>IF(入力!E33="","",入力!E33)</f>
        <v>ﾙｶ</v>
      </c>
      <c r="G56" s="13">
        <f>IF(入力!M33="","",入力!M33)</f>
        <v>525110345</v>
      </c>
      <c r="H56" s="13" t="str">
        <f>IF(入力!I33="","",入力!I33)</f>
        <v>匝瑳市立吉田小学校</v>
      </c>
      <c r="I56" s="13">
        <f>IF(入力!G33="","",入力!G33)</f>
        <v>5</v>
      </c>
      <c r="J56" s="13">
        <f>IF(入力!P33="","",入力!P33)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6</v>
      </c>
      <c r="C57" s="13" t="str">
        <f>IF(入力!C36="","",入力!C36)</f>
        <v>嶋田</v>
      </c>
      <c r="D57" s="13" t="str">
        <f>IF(入力!E36="","",入力!E36)</f>
        <v>萌愛</v>
      </c>
      <c r="E57" s="13" t="str">
        <f>IF(入力!C35="","",入力!C35)</f>
        <v>ｼﾏﾀﾞ</v>
      </c>
      <c r="F57" s="13" t="str">
        <f>IF(入力!E35="","",入力!E35)</f>
        <v>ﾒｲ</v>
      </c>
      <c r="G57" s="13">
        <f>IF(入力!M35="","",入力!M35)</f>
        <v>525110352</v>
      </c>
      <c r="H57" s="13" t="str">
        <f>IF(入力!I35="","",入力!I35)</f>
        <v>旭市立干潟小学校</v>
      </c>
      <c r="I57" s="13">
        <f>IF(入力!G35="","",入力!G35)</f>
        <v>5</v>
      </c>
      <c r="J57" s="13">
        <f>IF(入力!P35="","",入力!P35)</f>
        <v>133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3</v>
      </c>
      <c r="C58" s="13" t="str">
        <f>IF(入力!C38="","",入力!C38)</f>
        <v>角田</v>
      </c>
      <c r="D58" s="13" t="str">
        <f>IF(入力!E38="","",入力!E38)</f>
        <v>澪美</v>
      </c>
      <c r="E58" s="13" t="str">
        <f>IF(入力!C37="","",入力!C37)</f>
        <v>ｶｸﾀ</v>
      </c>
      <c r="F58" s="13" t="str">
        <f>IF(入力!E37="","",入力!E37)</f>
        <v>ﾚﾐ</v>
      </c>
      <c r="G58" s="13">
        <f>IF(入力!M37="","",入力!M37)</f>
        <v>522671214</v>
      </c>
      <c r="H58" s="13" t="str">
        <f>IF(入力!I37="","",入力!I37)</f>
        <v>匝瑳市立平和小学校</v>
      </c>
      <c r="I58" s="13">
        <f>IF(入力!G37="","",入力!G37)</f>
        <v>4</v>
      </c>
      <c r="J58" s="13">
        <f>IF(入力!P37="","",入力!P37)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佐久間</v>
      </c>
      <c r="D59" s="13" t="str">
        <f>IF(入力!E40="","",入力!E40)</f>
        <v>ふみの</v>
      </c>
      <c r="E59" s="13" t="str">
        <f>IF(入力!C39="","",入力!C39)</f>
        <v>ｻｸﾏ</v>
      </c>
      <c r="F59" s="13" t="str">
        <f>IF(入力!E39="","",入力!E39)</f>
        <v>ﾌﾐﾉ</v>
      </c>
      <c r="G59" s="13">
        <f>IF(入力!M39="","",入力!M39)</f>
        <v>524646937</v>
      </c>
      <c r="H59" s="13" t="str">
        <f>IF(入力!I39="","",入力!I39)</f>
        <v>匝瑳市立栄小学校</v>
      </c>
      <c r="I59" s="13">
        <f>IF(入力!G39="","",入力!G39)</f>
        <v>4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鎌形</v>
      </c>
      <c r="D60" s="13" t="str">
        <f>IF(入力!E42="","",入力!E42)</f>
        <v>歩実花</v>
      </c>
      <c r="E60" s="13" t="str">
        <f>IF(入力!C41="","",入力!C41)</f>
        <v>ｶﾏｶﾞﾀ</v>
      </c>
      <c r="F60" s="13" t="str">
        <f>IF(入力!E41="","",入力!E41)</f>
        <v>ﾌﾐｶ</v>
      </c>
      <c r="G60" s="13">
        <f>IF(入力!M41="","",入力!M41)</f>
        <v>524331796</v>
      </c>
      <c r="H60" s="13" t="str">
        <f>IF(入力!I41="","",入力!I41)</f>
        <v>匝瑳市立豊和小学校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刈茂</v>
      </c>
      <c r="D61" s="13" t="str">
        <f>IF(入力!E44="","",入力!E44)</f>
        <v>美緒</v>
      </c>
      <c r="E61" s="13" t="str">
        <f>IF(入力!C43="","",入力!C43)</f>
        <v>ｶﾘﾓ</v>
      </c>
      <c r="F61" s="13" t="str">
        <f>IF(入力!E43="","",入力!E43)</f>
        <v>ﾐｵ</v>
      </c>
      <c r="G61" s="13">
        <f>IF(入力!M43="","",入力!M43)</f>
        <v>525110369</v>
      </c>
      <c r="H61" s="13" t="str">
        <f>IF(入力!I43="","",入力!I43)</f>
        <v>匝瑳市立吉田小学校</v>
      </c>
      <c r="I61" s="13">
        <f>IF(入力!G43="","",入力!G43)</f>
        <v>4</v>
      </c>
      <c r="J61" s="13">
        <f>IF(入力!P43="","",入力!P43)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江波戸</v>
      </c>
      <c r="D62" s="13" t="str">
        <f>IF(入力!E46="","",入力!E46)</f>
        <v>彩良</v>
      </c>
      <c r="E62" s="13" t="str">
        <f>IF(入力!C45="","",入力!C45)</f>
        <v>ｴﾊﾞﾄ</v>
      </c>
      <c r="F62" s="13" t="str">
        <f>IF(入力!E45="","",入力!E45)</f>
        <v>ｻﾗ</v>
      </c>
      <c r="G62" s="13">
        <f>IF(入力!M45="","",入力!M45)</f>
        <v>525110376</v>
      </c>
      <c r="H62" s="13" t="str">
        <f>IF(入力!I45="","",入力!I45)</f>
        <v>匝瑳市立栄小学校</v>
      </c>
      <c r="I62" s="13">
        <f>IF(入力!G45="","",入力!G45)</f>
        <v>3</v>
      </c>
      <c r="J62" s="13">
        <f>IF(入力!P45="","",入力!P45)</f>
        <v>134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越川　</v>
      </c>
      <c r="D63" s="13" t="str">
        <f>IF(入力!E48="","",入力!E48)</f>
        <v>天音</v>
      </c>
      <c r="E63" s="13" t="str">
        <f>IF(入力!C47="","",入力!C47)</f>
        <v>ｺｼｶﾜ</v>
      </c>
      <c r="F63" s="13" t="str">
        <f>IF(入力!E47="","",入力!E47)</f>
        <v>ｱﾏﾈ</v>
      </c>
      <c r="G63" s="13">
        <f>IF(入力!M47="","",入力!M47)</f>
        <v>523115199</v>
      </c>
      <c r="H63" s="13" t="str">
        <f>IF(入力!I47="","",入力!I47)</f>
        <v>匝瑳市立豊和小学校</v>
      </c>
      <c r="I63" s="13">
        <f>IF(入力!G47="","",入力!G47)</f>
        <v>3</v>
      </c>
      <c r="J63" s="13">
        <f>IF(入力!P47="","",入力!P47)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向後</v>
      </c>
      <c r="D64" s="13" t="str">
        <f>IF(入力!E50="","",入力!E50)</f>
        <v>泰緒</v>
      </c>
      <c r="E64" s="13" t="str">
        <f>IF(入力!C49="","",入力!C49)</f>
        <v>ｺｳｺﾞ</v>
      </c>
      <c r="F64" s="13" t="str">
        <f>IF(入力!E49="","",入力!E49)</f>
        <v>ﾀｵ</v>
      </c>
      <c r="G64" s="13">
        <f>IF(入力!M49="","",入力!M49)</f>
        <v>525588229</v>
      </c>
      <c r="H64" s="13" t="str">
        <f>IF(入力!I49="","",入力!I49)</f>
        <v>横芝光町立白浜小学校</v>
      </c>
      <c r="I64" s="13">
        <f>IF(入力!G49="","",入力!G49)</f>
        <v>3</v>
      </c>
      <c r="J64" s="13">
        <f>IF(入力!P49="","",入力!P49)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大木</v>
      </c>
      <c r="D65" s="13" t="str">
        <f>IF(入力!E52="","",入力!E52)</f>
        <v>瑠莉奈</v>
      </c>
      <c r="E65" s="13" t="str">
        <f>IF(入力!C51="","",入力!C51)</f>
        <v>ｵｵｷ</v>
      </c>
      <c r="F65" s="13" t="str">
        <f>IF(入力!E51="","",入力!E51)</f>
        <v>ﾙﾘﾅ</v>
      </c>
      <c r="G65" s="13">
        <f>IF(入力!M51="","",入力!M51)</f>
        <v>525204280</v>
      </c>
      <c r="H65" s="13" t="str">
        <f>IF(入力!I51="","",入力!I51)</f>
        <v>匝瑳市立豊栄小学校</v>
      </c>
      <c r="I65" s="13">
        <f>IF(入力!G51="","",入力!G51)</f>
        <v>3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江波戸</v>
      </c>
      <c r="D66" s="13" t="str">
        <f>IF(入力!E54="","",入力!E54)</f>
        <v>弥来</v>
      </c>
      <c r="E66" s="13" t="str">
        <f>IF(入力!C53="","",入力!C53)</f>
        <v>ｴﾊﾞﾄ</v>
      </c>
      <c r="F66" s="13" t="str">
        <f>IF(入力!E53="","",入力!E53)</f>
        <v>ﾐﾗ</v>
      </c>
      <c r="G66" s="13">
        <f>IF(入力!M53="","",入力!M53)</f>
        <v>525588236</v>
      </c>
      <c r="H66" s="13" t="str">
        <f>IF(入力!I53="","",入力!I53)</f>
        <v>匝瑳市立栄小学校</v>
      </c>
      <c r="I66" s="13">
        <f>IF(入力!G53="","",入力!G53)</f>
        <v>1</v>
      </c>
      <c r="J66" s="13">
        <f>IF(入力!P53="","",入力!P53)</f>
        <v>126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隆夫 塚本</cp:lastModifiedBy>
  <cp:lastPrinted>2025-12-23T00:48:34Z</cp:lastPrinted>
  <dcterms:created xsi:type="dcterms:W3CDTF">2014-04-05T09:56:00Z</dcterms:created>
  <dcterms:modified xsi:type="dcterms:W3CDTF">2025-12-23T00:50:44Z</dcterms:modified>
</cp:coreProperties>
</file>