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全国大会\プログラムエントリー\"/>
    </mc:Choice>
  </mc:AlternateContent>
  <xr:revisionPtr revIDLastSave="0" documentId="13_ncr:1_{AE52B48D-73F5-4577-A5FD-DD67A6F2546D}" xr6:coauthVersionLast="47" xr6:coauthVersionMax="47" xr10:uidLastSave="{00000000-0000-0000-0000-000000000000}"/>
  <workbookProtection lockStructure="1"/>
  <bookViews>
    <workbookView xWindow="31395" yWindow="-1920" windowWidth="19275" windowHeight="115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<sst xmlns="http://schemas.openxmlformats.org/spreadsheetml/2006/main" count="275" uniqueCount="205">
  <si>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</si>
  <si>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</si>
  <si>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</si>
  <si>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</si>
  <si>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</si>
  <si>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</si>
  <si>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</si>
  <si>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</si>
  <si>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</si>
  <si>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</si>
  <si>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</si>
  <si>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</si>
  <si>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</si>
  <si>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</si>
  <si>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</si>
  <si>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</si>
  <si>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</si>
  <si>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</si>
  <si>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</si>
  <si>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</si>
  <si>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</si>
  <si>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</si>
  <si>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</si>
  <si>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</si>
  <si>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</si>
  <si>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</si>
  <si>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</si>
  <si>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</si>
  <si>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</si>
  <si>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</si>
  <si>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</si>
  <si>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</si>
  <si>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</si>
  <si>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</si>
  <si>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</si>
  <si>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</si>
  <si>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</si>
  <si>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</si>
  <si>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</si>
  <si>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</si>
  <si>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</si>
  <si>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</si>
  <si>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</si>
  <si>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</si>
  <si>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</si>
  <si>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</si>
  <si>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</si>
  <si>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</si>
  <si>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</si>
  <si>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</si>
  <si>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</si>
  <si>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</si>
  <si>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</si>
  <si>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</si>
  <si>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</si>
  <si>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</si>
  <si>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</si>
  <si>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</si>
  <si>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</si>
  <si>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</si>
  <si>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</si>
  <si>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</si>
  <si>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</si>
  <si>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</si>
  <si>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</si>
  <si>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</si>
  <si>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</si>
  <si>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</si>
  <si>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</si>
  <si>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</si>
  <si>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</si>
  <si>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</si>
  <si>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</si>
  <si>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</si>
  <si>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</si>
  <si>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</si>
  <si>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</si>
  <si>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</si>
  <si>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</si>
  <si>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</si>
  <si>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</si>
  <si>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</si>
  <si>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</si>
  <si>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</si>
  <si>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</si>
  <si>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</si>
  <si>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</si>
  <si>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</si>
  <si>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</si>
  <si>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</si>
  <si>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</si>
  <si>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</si>
  <si>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</si>
  <si>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</si>
  <si>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</si>
  <si>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</si>
  <si>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</si>
  <si>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</si>
  <si>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</si>
  <si>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</si>
  <si>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</si>
  <si>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</si>
  <si>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</si>
  <si>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</si>
  <si>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</si>
  <si>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</si>
  <si>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</si>
  <si>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</si>
  <si>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</si>
  <si>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</si>
  <si>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</si>
  <si>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</si>
  <si>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</si>
  <si>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</si>
  <si>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</si>
  <si>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</si>
  <si>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</si>
  <si>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</si>
  <si>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</si>
  <si>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</si>
  <si>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</si>
  <si>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</si>
  <si>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</si>
  <si>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</si>
  <si>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</si>
  <si>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</si>
  <si>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</si>
  <si>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</si>
  <si>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</si>
  <si>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</si>
  <si>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</si>
  <si>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</si>
  <si>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</si>
  <si>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富津市立</t>
    <rPh sb="0" eb="2">
      <t>フッツ</t>
    </rPh>
    <rPh sb="2" eb="4">
      <t>シリツ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</si>
  <si>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</si>
  <si>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</si>
  <si>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ヒザワ</t>
    <phoneticPr fontId="2"/>
  </si>
  <si>
    <t>シンイチ</t>
    <phoneticPr fontId="2"/>
  </si>
  <si>
    <t>新一</t>
    <rPh sb="0" eb="2">
      <t>シンイチ</t>
    </rPh>
    <phoneticPr fontId="2"/>
  </si>
  <si>
    <t>下平</t>
    <rPh sb="0" eb="2">
      <t>シモヒラ</t>
    </rPh>
    <phoneticPr fontId="2"/>
  </si>
  <si>
    <t>恒子</t>
    <rPh sb="0" eb="2">
      <t>ツネコ</t>
    </rPh>
    <phoneticPr fontId="2"/>
  </si>
  <si>
    <t>シモヒラ</t>
    <phoneticPr fontId="2"/>
  </si>
  <si>
    <t>ツネコ</t>
    <phoneticPr fontId="2"/>
  </si>
  <si>
    <t>①</t>
    <phoneticPr fontId="2"/>
  </si>
  <si>
    <t>橘</t>
    <rPh sb="0" eb="1">
      <t>タチバナ</t>
    </rPh>
    <phoneticPr fontId="2"/>
  </si>
  <si>
    <t>潤</t>
    <rPh sb="0" eb="1">
      <t>ジュン</t>
    </rPh>
    <phoneticPr fontId="2"/>
  </si>
  <si>
    <t>タチバナ</t>
    <phoneticPr fontId="2"/>
  </si>
  <si>
    <t>ジュン</t>
    <phoneticPr fontId="2"/>
  </si>
  <si>
    <t>富津市立青堀小学校</t>
    <rPh sb="0" eb="9">
      <t>フッツシリツアオホリショウガッコウ</t>
    </rPh>
    <phoneticPr fontId="2"/>
  </si>
  <si>
    <t>クボタ</t>
    <phoneticPr fontId="2"/>
  </si>
  <si>
    <t>カリナ</t>
    <phoneticPr fontId="2"/>
  </si>
  <si>
    <t>久保田</t>
    <rPh sb="0" eb="3">
      <t>クボタ</t>
    </rPh>
    <phoneticPr fontId="2"/>
  </si>
  <si>
    <t>果莉那</t>
    <rPh sb="0" eb="2">
      <t>カリ</t>
    </rPh>
    <rPh sb="2" eb="3">
      <t>ナ</t>
    </rPh>
    <phoneticPr fontId="2"/>
  </si>
  <si>
    <t>君津市立貞元小学校</t>
    <rPh sb="0" eb="9">
      <t>キミツシリツサダモトショウガッコウ</t>
    </rPh>
    <phoneticPr fontId="2"/>
  </si>
  <si>
    <t>シライシ</t>
    <phoneticPr fontId="2"/>
  </si>
  <si>
    <t>ユズキ</t>
    <phoneticPr fontId="2"/>
  </si>
  <si>
    <t>白石</t>
    <rPh sb="0" eb="2">
      <t>シライシ</t>
    </rPh>
    <phoneticPr fontId="2"/>
  </si>
  <si>
    <t>柚姫</t>
    <rPh sb="0" eb="1">
      <t>ユズ</t>
    </rPh>
    <rPh sb="1" eb="2">
      <t>ヒメ</t>
    </rPh>
    <phoneticPr fontId="2"/>
  </si>
  <si>
    <t>富津市立富津小学校</t>
    <rPh sb="0" eb="2">
      <t>フッツ</t>
    </rPh>
    <rPh sb="2" eb="4">
      <t>シリツ</t>
    </rPh>
    <rPh sb="4" eb="6">
      <t>フッツ</t>
    </rPh>
    <rPh sb="6" eb="9">
      <t>ショウガッコウ</t>
    </rPh>
    <phoneticPr fontId="2"/>
  </si>
  <si>
    <t>イソノ</t>
    <phoneticPr fontId="2"/>
  </si>
  <si>
    <t>リオナ</t>
    <phoneticPr fontId="2"/>
  </si>
  <si>
    <t>磯野</t>
    <rPh sb="0" eb="2">
      <t>イソノ</t>
    </rPh>
    <phoneticPr fontId="2"/>
  </si>
  <si>
    <t>莉央奈</t>
    <rPh sb="0" eb="2">
      <t>リオ</t>
    </rPh>
    <rPh sb="2" eb="3">
      <t>ナ</t>
    </rPh>
    <phoneticPr fontId="2"/>
  </si>
  <si>
    <t>カワノ</t>
    <phoneticPr fontId="2"/>
  </si>
  <si>
    <t>川野</t>
    <rPh sb="0" eb="2">
      <t>カワノ</t>
    </rPh>
    <phoneticPr fontId="2"/>
  </si>
  <si>
    <t>リン</t>
    <phoneticPr fontId="2"/>
  </si>
  <si>
    <t>凛</t>
    <rPh sb="0" eb="1">
      <t>リン</t>
    </rPh>
    <phoneticPr fontId="2"/>
  </si>
  <si>
    <t>ホンダ</t>
    <phoneticPr fontId="2"/>
  </si>
  <si>
    <t>フウカ</t>
    <phoneticPr fontId="2"/>
  </si>
  <si>
    <t>本田</t>
    <rPh sb="0" eb="2">
      <t>ホンダ</t>
    </rPh>
    <phoneticPr fontId="2"/>
  </si>
  <si>
    <t>ヤマダ</t>
    <phoneticPr fontId="2"/>
  </si>
  <si>
    <t>ミヅキ</t>
    <phoneticPr fontId="2"/>
  </si>
  <si>
    <t>山田</t>
    <rPh sb="0" eb="2">
      <t>ヤマダ</t>
    </rPh>
    <phoneticPr fontId="2"/>
  </si>
  <si>
    <t>美月</t>
    <rPh sb="0" eb="2">
      <t>ミズキ</t>
    </rPh>
    <phoneticPr fontId="2"/>
  </si>
  <si>
    <t>富津市立飯野小学校</t>
    <rPh sb="0" eb="2">
      <t>フッツ</t>
    </rPh>
    <rPh sb="2" eb="4">
      <t>シリツ</t>
    </rPh>
    <rPh sb="4" eb="6">
      <t>イイノ</t>
    </rPh>
    <rPh sb="6" eb="9">
      <t>ショウガッコウ</t>
    </rPh>
    <phoneticPr fontId="2"/>
  </si>
  <si>
    <t>サクラ</t>
    <phoneticPr fontId="2"/>
  </si>
  <si>
    <t>さくら</t>
    <phoneticPr fontId="2"/>
  </si>
  <si>
    <t>タカダ</t>
    <phoneticPr fontId="2"/>
  </si>
  <si>
    <t>サエ</t>
    <phoneticPr fontId="2"/>
  </si>
  <si>
    <t>高田</t>
    <rPh sb="0" eb="2">
      <t>タカダ</t>
    </rPh>
    <phoneticPr fontId="2"/>
  </si>
  <si>
    <t>彩永</t>
    <rPh sb="0" eb="1">
      <t>アヤ</t>
    </rPh>
    <rPh sb="1" eb="2">
      <t>エイ</t>
    </rPh>
    <phoneticPr fontId="2"/>
  </si>
  <si>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Ｐゴシック"/>
        <family val="2"/>
        <charset val="128"/>
      </rPr>
      <t>ふうか</t>
    </r>
    <phoneticPr fontId="2"/>
  </si>
  <si>
    <t>君津市立周西小学校</t>
    <rPh sb="0" eb="2">
      <t>キミツ</t>
    </rPh>
    <rPh sb="2" eb="4">
      <t>シリツ</t>
    </rPh>
    <rPh sb="4" eb="5">
      <t>シュウ</t>
    </rPh>
    <rPh sb="5" eb="6">
      <t>ニシ</t>
    </rPh>
    <rPh sb="6" eb="9">
      <t>ショウガッコウ</t>
    </rPh>
    <phoneticPr fontId="2"/>
  </si>
  <si>
    <t>ﾔﾏﾀﾞ</t>
    <phoneticPr fontId="2"/>
  </si>
  <si>
    <t>ﾅｵ</t>
    <phoneticPr fontId="2"/>
  </si>
  <si>
    <t>菜央</t>
    <rPh sb="0" eb="1">
      <t>ナ</t>
    </rPh>
    <rPh sb="1" eb="2">
      <t>オウ</t>
    </rPh>
    <phoneticPr fontId="2"/>
  </si>
  <si>
    <t>ナカニシ</t>
    <phoneticPr fontId="2"/>
  </si>
  <si>
    <t>ユヅキ</t>
    <phoneticPr fontId="2"/>
  </si>
  <si>
    <t>中西</t>
    <rPh sb="0" eb="2">
      <t>ナカニシ</t>
    </rPh>
    <phoneticPr fontId="2"/>
  </si>
  <si>
    <t>悠月</t>
    <rPh sb="0" eb="1">
      <t>ユウ</t>
    </rPh>
    <rPh sb="1" eb="2">
      <t>ツキ</t>
    </rPh>
    <phoneticPr fontId="2"/>
  </si>
  <si>
    <t>富津市立富津小学校</t>
    <rPh sb="0" eb="4">
      <t>フッツシリツ</t>
    </rPh>
    <rPh sb="4" eb="9">
      <t>フッツショウガッコウ</t>
    </rPh>
    <phoneticPr fontId="2"/>
  </si>
  <si>
    <t>千葉県君津市杢師4-13-16</t>
    <rPh sb="0" eb="8">
      <t>チバケンキミツシモクシ</t>
    </rPh>
    <phoneticPr fontId="2"/>
  </si>
  <si>
    <t>090</t>
    <phoneticPr fontId="2"/>
  </si>
  <si>
    <t>2566</t>
    <phoneticPr fontId="2"/>
  </si>
  <si>
    <t>2851</t>
    <phoneticPr fontId="2"/>
  </si>
  <si>
    <t>299</t>
    <phoneticPr fontId="2"/>
  </si>
  <si>
    <t>1163</t>
    <phoneticPr fontId="2"/>
  </si>
  <si>
    <t>混合チームとして初参戦です。経験の浅いチームですが今やれることを一生懸命に！今は勝ち負けなんてちっぽけなこと。大事なことは本気だったかどうかです。伸び伸びと大舞台を楽しみましょう。</t>
    <rPh sb="0" eb="2">
      <t>コンゴウ</t>
    </rPh>
    <rPh sb="8" eb="11">
      <t>ハツサンセン</t>
    </rPh>
    <rPh sb="14" eb="16">
      <t>ケイケン</t>
    </rPh>
    <rPh sb="17" eb="18">
      <t>アサ</t>
    </rPh>
    <rPh sb="25" eb="26">
      <t>イマ</t>
    </rPh>
    <rPh sb="32" eb="36">
      <t>イッショウケンメイ</t>
    </rPh>
    <rPh sb="38" eb="39">
      <t>イマ</t>
    </rPh>
    <rPh sb="40" eb="41">
      <t>カ</t>
    </rPh>
    <rPh sb="42" eb="43">
      <t>マ</t>
    </rPh>
    <rPh sb="55" eb="57">
      <t>ダイジ</t>
    </rPh>
    <rPh sb="61" eb="63">
      <t>ホンキ</t>
    </rPh>
    <rPh sb="73" eb="74">
      <t>ノ</t>
    </rPh>
    <rPh sb="75" eb="76">
      <t>ノ</t>
    </rPh>
    <rPh sb="78" eb="81">
      <t>オオブタイ</t>
    </rPh>
    <rPh sb="82" eb="83">
      <t>タノ</t>
    </rPh>
    <phoneticPr fontId="2"/>
  </si>
  <si>
    <t>千葉県西川928</t>
    <rPh sb="0" eb="5">
      <t>チバケンニシカワ</t>
    </rPh>
    <phoneticPr fontId="2"/>
  </si>
  <si>
    <t>8890</t>
    <phoneticPr fontId="2"/>
  </si>
  <si>
    <t>9346</t>
    <phoneticPr fontId="2"/>
  </si>
  <si>
    <t>293</t>
    <phoneticPr fontId="2"/>
  </si>
  <si>
    <t>0013</t>
    <phoneticPr fontId="2"/>
  </si>
  <si>
    <t>飛澤</t>
    <rPh sb="0" eb="2">
      <t>トビサワ</t>
    </rPh>
    <phoneticPr fontId="2"/>
  </si>
  <si>
    <t>隼</t>
    <rPh sb="0" eb="1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</si>
</sst>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Calibri"/>
      <family val="2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C37" sqref="C37:D3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9" t="s">
        <v>115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</row>
    <row r="2" spans="1:51" ht="14.45" customHeight="1">
      <c r="A2" s="120" t="s">
        <v>121</v>
      </c>
      <c r="B2" s="121"/>
      <c r="C2" s="122" t="s">
        <v>132</v>
      </c>
      <c r="D2" s="123"/>
      <c r="E2" s="123"/>
      <c r="F2" s="123"/>
      <c r="G2" s="123"/>
      <c r="H2" s="123"/>
      <c r="I2" s="124"/>
      <c r="J2" s="94" t="s">
        <v>119</v>
      </c>
      <c r="K2" s="234"/>
      <c r="L2" s="234"/>
      <c r="M2" s="234"/>
      <c r="N2" s="234"/>
      <c r="O2" s="235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132</v>
      </c>
      <c r="D3" s="128"/>
      <c r="E3" s="128"/>
      <c r="F3" s="128"/>
      <c r="G3" s="128"/>
      <c r="H3" s="128"/>
      <c r="I3" s="129"/>
      <c r="J3" s="231" t="s">
        <v>93</v>
      </c>
      <c r="K3" s="232"/>
      <c r="L3" s="232"/>
      <c r="M3" s="232"/>
      <c r="N3" s="232"/>
      <c r="O3" s="233"/>
      <c r="P3" s="96" t="s">
        <v>133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3" t="s">
        <v>123</v>
      </c>
      <c r="B4" s="244"/>
      <c r="C4" s="236">
        <v>431337854</v>
      </c>
      <c r="D4" s="237"/>
      <c r="E4" s="237"/>
      <c r="F4" s="237"/>
      <c r="G4" s="237"/>
      <c r="H4" s="237"/>
      <c r="I4" s="238"/>
      <c r="J4" s="247" t="s">
        <v>117</v>
      </c>
      <c r="K4" s="248"/>
      <c r="L4" s="248"/>
      <c r="M4" s="248"/>
      <c r="N4" s="248"/>
      <c r="O4" s="249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5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5" t="s">
        <v>116</v>
      </c>
      <c r="B5" s="246"/>
      <c r="C5" s="239">
        <v>431439485</v>
      </c>
      <c r="D5" s="240"/>
      <c r="E5" s="240"/>
      <c r="F5" s="240"/>
      <c r="G5" s="240"/>
      <c r="H5" s="240"/>
      <c r="I5" s="241"/>
      <c r="J5" s="211">
        <v>16001</v>
      </c>
      <c r="K5" s="211"/>
      <c r="L5" s="211"/>
      <c r="M5" s="211"/>
      <c r="N5" s="211"/>
      <c r="O5" s="211"/>
      <c r="P5" s="179" t="s">
        <v>134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80" t="s">
        <v>135</v>
      </c>
      <c r="AF5" s="179"/>
      <c r="AG5" s="179"/>
      <c r="AH5" s="179"/>
      <c r="AI5" s="179"/>
      <c r="AJ5" s="179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6" t="s">
        <v>80</v>
      </c>
      <c r="B6" s="147"/>
      <c r="C6" s="151" t="s">
        <v>107</v>
      </c>
      <c r="D6" s="152"/>
      <c r="E6" s="153" t="s">
        <v>108</v>
      </c>
      <c r="F6" s="154"/>
      <c r="G6" s="212" t="s">
        <v>81</v>
      </c>
      <c r="H6" s="212"/>
      <c r="I6" s="212"/>
      <c r="J6" s="212" t="s">
        <v>2</v>
      </c>
      <c r="K6" s="212"/>
      <c r="L6" s="212"/>
      <c r="M6" s="212" t="s">
        <v>3</v>
      </c>
      <c r="N6" s="212"/>
      <c r="O6" s="212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7" t="s">
        <v>124</v>
      </c>
    </row>
    <row r="7" spans="1:51" ht="13.5" customHeight="1">
      <c r="A7" s="76"/>
      <c r="B7" s="147"/>
      <c r="C7" s="112" t="s">
        <v>136</v>
      </c>
      <c r="D7" s="113"/>
      <c r="E7" s="114" t="s">
        <v>137</v>
      </c>
      <c r="F7" s="115"/>
      <c r="G7" s="213">
        <v>506013121</v>
      </c>
      <c r="H7" s="213"/>
      <c r="I7" s="213"/>
      <c r="J7" s="213"/>
      <c r="K7" s="213"/>
      <c r="L7" s="213"/>
      <c r="M7" s="213">
        <v>379937</v>
      </c>
      <c r="N7" s="213"/>
      <c r="O7" s="213"/>
      <c r="P7" s="186" t="s">
        <v>7</v>
      </c>
      <c r="Q7" s="187"/>
      <c r="R7" s="149" t="s">
        <v>201</v>
      </c>
      <c r="S7" s="150"/>
      <c r="T7" s="150"/>
      <c r="U7" s="150"/>
      <c r="V7" s="30" t="s">
        <v>8</v>
      </c>
      <c r="W7" s="138" t="s">
        <v>202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8" t="s">
        <v>9</v>
      </c>
      <c r="AL7" s="159" t="s">
        <v>192</v>
      </c>
      <c r="AM7" s="62"/>
      <c r="AN7" s="62"/>
      <c r="AO7" s="62"/>
      <c r="AP7" s="62"/>
      <c r="AQ7" s="62"/>
      <c r="AR7" s="62"/>
      <c r="AS7" s="39" t="s">
        <v>10</v>
      </c>
      <c r="AT7" s="56">
        <v>58</v>
      </c>
    </row>
    <row r="8" spans="1:51" ht="18" customHeight="1">
      <c r="A8" s="76"/>
      <c r="B8" s="147"/>
      <c r="C8" s="116" t="s">
        <v>203</v>
      </c>
      <c r="D8" s="117"/>
      <c r="E8" s="118" t="s">
        <v>138</v>
      </c>
      <c r="F8" s="119"/>
      <c r="G8" s="213"/>
      <c r="H8" s="213"/>
      <c r="I8" s="213"/>
      <c r="J8" s="213"/>
      <c r="K8" s="213"/>
      <c r="L8" s="213"/>
      <c r="M8" s="213"/>
      <c r="N8" s="213"/>
      <c r="O8" s="213"/>
      <c r="P8" s="141" t="s">
        <v>198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3" t="s">
        <v>199</v>
      </c>
      <c r="AL8" s="64"/>
      <c r="AM8" s="64"/>
      <c r="AN8" s="64"/>
      <c r="AO8" s="40" t="s">
        <v>11</v>
      </c>
      <c r="AP8" s="65" t="s">
        <v>200</v>
      </c>
      <c r="AQ8" s="64"/>
      <c r="AR8" s="64"/>
      <c r="AS8" s="66"/>
      <c r="AT8" s="56"/>
    </row>
    <row r="9" spans="1:51" ht="14.45" customHeight="1">
      <c r="A9" s="76" t="s">
        <v>82</v>
      </c>
      <c r="B9" s="147"/>
      <c r="C9" s="112" t="s">
        <v>141</v>
      </c>
      <c r="D9" s="113"/>
      <c r="E9" s="114" t="s">
        <v>142</v>
      </c>
      <c r="F9" s="115"/>
      <c r="G9" s="213">
        <v>506060129</v>
      </c>
      <c r="H9" s="213"/>
      <c r="I9" s="213"/>
      <c r="J9" s="213"/>
      <c r="K9" s="213"/>
      <c r="L9" s="213"/>
      <c r="M9" s="213">
        <v>379935</v>
      </c>
      <c r="N9" s="213"/>
      <c r="O9" s="213"/>
      <c r="P9" s="186" t="s">
        <v>7</v>
      </c>
      <c r="Q9" s="187"/>
      <c r="R9" s="149" t="s">
        <v>195</v>
      </c>
      <c r="S9" s="150"/>
      <c r="T9" s="150"/>
      <c r="U9" s="150"/>
      <c r="V9" s="30" t="s">
        <v>8</v>
      </c>
      <c r="W9" s="138" t="s">
        <v>196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8" t="s">
        <v>125</v>
      </c>
      <c r="AL9" s="159" t="s">
        <v>192</v>
      </c>
      <c r="AM9" s="62"/>
      <c r="AN9" s="62"/>
      <c r="AO9" s="62"/>
      <c r="AP9" s="62"/>
      <c r="AQ9" s="62"/>
      <c r="AR9" s="62"/>
      <c r="AS9" s="39" t="s">
        <v>126</v>
      </c>
      <c r="AT9" s="57">
        <v>53</v>
      </c>
    </row>
    <row r="10" spans="1:51" ht="18" customHeight="1">
      <c r="A10" s="76"/>
      <c r="B10" s="147"/>
      <c r="C10" s="116" t="s">
        <v>139</v>
      </c>
      <c r="D10" s="117"/>
      <c r="E10" s="118" t="s">
        <v>140</v>
      </c>
      <c r="F10" s="119"/>
      <c r="G10" s="213"/>
      <c r="H10" s="213"/>
      <c r="I10" s="213"/>
      <c r="J10" s="213"/>
      <c r="K10" s="213"/>
      <c r="L10" s="213"/>
      <c r="M10" s="213"/>
      <c r="N10" s="213"/>
      <c r="O10" s="213"/>
      <c r="P10" s="141" t="s">
        <v>191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3" t="s">
        <v>193</v>
      </c>
      <c r="AL10" s="64"/>
      <c r="AM10" s="64"/>
      <c r="AN10" s="64"/>
      <c r="AO10" s="40" t="s">
        <v>127</v>
      </c>
      <c r="AP10" s="65" t="s">
        <v>194</v>
      </c>
      <c r="AQ10" s="64"/>
      <c r="AR10" s="64"/>
      <c r="AS10" s="66"/>
      <c r="AT10" s="57"/>
    </row>
    <row r="11" spans="1:51" ht="14.45" customHeight="1">
      <c r="A11" s="76" t="s">
        <v>83</v>
      </c>
      <c r="B11" s="147"/>
      <c r="C11" s="161"/>
      <c r="D11" s="113"/>
      <c r="E11" s="113"/>
      <c r="F11" s="115"/>
      <c r="G11" s="213"/>
      <c r="H11" s="213"/>
      <c r="I11" s="213"/>
      <c r="J11" s="213"/>
      <c r="K11" s="213"/>
      <c r="L11" s="213"/>
      <c r="M11" s="213"/>
      <c r="N11" s="213"/>
      <c r="O11" s="213"/>
      <c r="P11" s="186" t="s">
        <v>7</v>
      </c>
      <c r="Q11" s="187"/>
      <c r="R11" s="150"/>
      <c r="S11" s="150"/>
      <c r="T11" s="150"/>
      <c r="U11" s="150"/>
      <c r="V11" s="30" t="s">
        <v>8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8" t="s">
        <v>125</v>
      </c>
      <c r="AL11" s="62"/>
      <c r="AM11" s="62"/>
      <c r="AN11" s="62"/>
      <c r="AO11" s="62"/>
      <c r="AP11" s="62"/>
      <c r="AQ11" s="62"/>
      <c r="AR11" s="62"/>
      <c r="AS11" s="39" t="s">
        <v>126</v>
      </c>
      <c r="AT11" s="57"/>
    </row>
    <row r="12" spans="1:51" ht="18" customHeight="1">
      <c r="A12" s="76"/>
      <c r="B12" s="147"/>
      <c r="C12" s="162"/>
      <c r="D12" s="117"/>
      <c r="E12" s="117"/>
      <c r="F12" s="119"/>
      <c r="G12" s="213"/>
      <c r="H12" s="213"/>
      <c r="I12" s="213"/>
      <c r="J12" s="213"/>
      <c r="K12" s="213"/>
      <c r="L12" s="213"/>
      <c r="M12" s="213"/>
      <c r="N12" s="213"/>
      <c r="O12" s="213"/>
      <c r="P12" s="155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6"/>
      <c r="AL12" s="64"/>
      <c r="AM12" s="64"/>
      <c r="AN12" s="64"/>
      <c r="AO12" s="40" t="s">
        <v>127</v>
      </c>
      <c r="AP12" s="64"/>
      <c r="AQ12" s="64"/>
      <c r="AR12" s="64"/>
      <c r="AS12" s="66"/>
      <c r="AT12" s="57"/>
    </row>
    <row r="13" spans="1:51" ht="15" customHeight="1">
      <c r="A13" s="76" t="s">
        <v>84</v>
      </c>
      <c r="B13" s="147"/>
      <c r="C13" s="161"/>
      <c r="D13" s="113"/>
      <c r="E13" s="113"/>
      <c r="F13" s="115"/>
      <c r="G13" s="216"/>
      <c r="H13" s="216"/>
      <c r="I13" s="216"/>
      <c r="J13" s="216"/>
      <c r="K13" s="216"/>
      <c r="L13" s="216"/>
      <c r="M13" s="216"/>
      <c r="N13" s="216"/>
      <c r="O13" s="216"/>
      <c r="P13" s="25"/>
      <c r="Q13" s="26"/>
      <c r="R13" s="172"/>
      <c r="S13" s="172"/>
      <c r="T13" s="172"/>
      <c r="U13" s="172"/>
      <c r="V13" s="2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41"/>
      <c r="AL13" s="165"/>
      <c r="AM13" s="165"/>
      <c r="AN13" s="165"/>
      <c r="AO13" s="165"/>
      <c r="AP13" s="165"/>
      <c r="AQ13" s="165"/>
      <c r="AR13" s="165"/>
      <c r="AS13" s="42"/>
      <c r="AT13" s="58"/>
    </row>
    <row r="14" spans="1:51" ht="18" customHeight="1">
      <c r="A14" s="76"/>
      <c r="B14" s="147"/>
      <c r="C14" s="162"/>
      <c r="D14" s="117"/>
      <c r="E14" s="117"/>
      <c r="F14" s="119"/>
      <c r="G14" s="216"/>
      <c r="H14" s="216"/>
      <c r="I14" s="216"/>
      <c r="J14" s="216"/>
      <c r="K14" s="216"/>
      <c r="L14" s="216"/>
      <c r="M14" s="216"/>
      <c r="N14" s="216"/>
      <c r="O14" s="216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3"/>
      <c r="AP14" s="170"/>
      <c r="AQ14" s="170"/>
      <c r="AR14" s="170"/>
      <c r="AS14" s="171"/>
      <c r="AT14" s="58"/>
    </row>
    <row r="15" spans="1:51" ht="15" customHeight="1">
      <c r="A15" s="217" t="s">
        <v>98</v>
      </c>
      <c r="B15" s="147"/>
      <c r="C15" s="112" t="s">
        <v>141</v>
      </c>
      <c r="D15" s="113"/>
      <c r="E15" s="114" t="s">
        <v>142</v>
      </c>
      <c r="F15" s="115"/>
      <c r="G15" s="216"/>
      <c r="H15" s="216"/>
      <c r="I15" s="216"/>
      <c r="J15" s="216"/>
      <c r="K15" s="216"/>
      <c r="L15" s="216"/>
      <c r="M15" s="216"/>
      <c r="N15" s="216"/>
      <c r="O15" s="216"/>
      <c r="P15" s="186" t="s">
        <v>7</v>
      </c>
      <c r="Q15" s="187"/>
      <c r="R15" s="149" t="s">
        <v>195</v>
      </c>
      <c r="S15" s="150"/>
      <c r="T15" s="150"/>
      <c r="U15" s="150"/>
      <c r="V15" s="29" t="s">
        <v>8</v>
      </c>
      <c r="W15" s="138" t="s">
        <v>196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8" t="s">
        <v>125</v>
      </c>
      <c r="AL15" s="62" t="s">
        <v>192</v>
      </c>
      <c r="AM15" s="62"/>
      <c r="AN15" s="62"/>
      <c r="AO15" s="62"/>
      <c r="AP15" s="62"/>
      <c r="AQ15" s="62"/>
      <c r="AR15" s="62"/>
      <c r="AS15" s="39" t="s">
        <v>126</v>
      </c>
      <c r="AT15" s="57">
        <v>53</v>
      </c>
    </row>
    <row r="16" spans="1:51" ht="18" customHeight="1">
      <c r="A16" s="76"/>
      <c r="B16" s="147"/>
      <c r="C16" s="116" t="s">
        <v>139</v>
      </c>
      <c r="D16" s="117"/>
      <c r="E16" s="118" t="s">
        <v>140</v>
      </c>
      <c r="F16" s="119"/>
      <c r="G16" s="216"/>
      <c r="H16" s="216"/>
      <c r="I16" s="216"/>
      <c r="J16" s="216"/>
      <c r="K16" s="216"/>
      <c r="L16" s="216"/>
      <c r="M16" s="216"/>
      <c r="N16" s="216"/>
      <c r="O16" s="216"/>
      <c r="P16" s="141" t="s">
        <v>191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3" t="s">
        <v>193</v>
      </c>
      <c r="AL16" s="64"/>
      <c r="AM16" s="64"/>
      <c r="AN16" s="64"/>
      <c r="AO16" s="40" t="s">
        <v>127</v>
      </c>
      <c r="AP16" s="65" t="s">
        <v>194</v>
      </c>
      <c r="AQ16" s="64"/>
      <c r="AR16" s="64"/>
      <c r="AS16" s="66"/>
      <c r="AT16" s="57"/>
    </row>
    <row r="17" spans="1:46">
      <c r="A17" s="76" t="s">
        <v>0</v>
      </c>
      <c r="B17" s="147"/>
      <c r="C17" s="205" t="str">
        <f>IF(P16="","",P16)</f>
        <v>千葉県君津市杢師4-13-16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6"/>
      <c r="B18" s="147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6" t="s">
        <v>1</v>
      </c>
      <c r="B19" s="147"/>
      <c r="C19" s="205" t="str">
        <f>IF(AL15="","",AL15&amp;"-"&amp;AK16&amp;"-"&amp;AP16)</f>
        <v>090-2566-2851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6"/>
      <c r="B20" s="147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6" t="s">
        <v>85</v>
      </c>
      <c r="B21" s="147"/>
      <c r="C21" s="227"/>
      <c r="D21" s="218"/>
      <c r="E21" s="218"/>
      <c r="F21" s="218"/>
      <c r="G21" s="218"/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9"/>
      <c r="B22" s="242"/>
      <c r="C22" s="228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4" t="s">
        <v>130</v>
      </c>
      <c r="B23" s="145" t="s">
        <v>86</v>
      </c>
      <c r="C23" s="206" t="s">
        <v>105</v>
      </c>
      <c r="D23" s="207"/>
      <c r="E23" s="208" t="s">
        <v>106</v>
      </c>
      <c r="F23" s="209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5"/>
      <c r="B24" s="147"/>
      <c r="C24" s="194" t="s">
        <v>103</v>
      </c>
      <c r="D24" s="195"/>
      <c r="E24" s="196" t="s">
        <v>104</v>
      </c>
      <c r="F24" s="19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210" t="s">
        <v>143</v>
      </c>
      <c r="C25" s="112" t="s">
        <v>146</v>
      </c>
      <c r="D25" s="113"/>
      <c r="E25" s="114" t="s">
        <v>147</v>
      </c>
      <c r="F25" s="115"/>
      <c r="G25" s="99">
        <v>6</v>
      </c>
      <c r="H25" s="100"/>
      <c r="I25" s="103" t="s">
        <v>148</v>
      </c>
      <c r="J25" s="104"/>
      <c r="K25" s="104"/>
      <c r="L25" s="100"/>
      <c r="M25" s="99">
        <v>516117330</v>
      </c>
      <c r="N25" s="104"/>
      <c r="O25" s="100"/>
      <c r="P25" s="99">
        <v>150</v>
      </c>
      <c r="Q25" s="104"/>
      <c r="R25" s="104"/>
      <c r="S25" s="104"/>
      <c r="T25" s="106"/>
      <c r="U25" s="1"/>
      <c r="V25" s="1"/>
      <c r="W25" s="1"/>
      <c r="X25" s="1"/>
      <c r="Y25" s="221">
        <v>9</v>
      </c>
      <c r="Z25" s="222"/>
      <c r="AA25" s="222"/>
      <c r="AB25" s="222"/>
      <c r="AC25" s="222"/>
      <c r="AD25" s="222"/>
      <c r="AE25" s="222"/>
      <c r="AF25" s="222"/>
      <c r="AG25" s="2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144</v>
      </c>
      <c r="D26" s="117"/>
      <c r="E26" s="118" t="s">
        <v>145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24"/>
      <c r="Z26" s="225"/>
      <c r="AA26" s="225"/>
      <c r="AB26" s="225"/>
      <c r="AC26" s="225"/>
      <c r="AD26" s="225"/>
      <c r="AE26" s="225"/>
      <c r="AF26" s="225"/>
      <c r="AG26" s="2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149</v>
      </c>
      <c r="D27" s="113"/>
      <c r="E27" s="114" t="s">
        <v>150</v>
      </c>
      <c r="F27" s="115"/>
      <c r="G27" s="99">
        <v>4</v>
      </c>
      <c r="H27" s="100"/>
      <c r="I27" s="103" t="s">
        <v>153</v>
      </c>
      <c r="J27" s="104"/>
      <c r="K27" s="104"/>
      <c r="L27" s="100"/>
      <c r="M27" s="99">
        <v>520993394</v>
      </c>
      <c r="N27" s="104"/>
      <c r="O27" s="100"/>
      <c r="P27" s="99">
        <v>129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151</v>
      </c>
      <c r="D28" s="117"/>
      <c r="E28" s="118" t="s">
        <v>152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154</v>
      </c>
      <c r="D29" s="113"/>
      <c r="E29" s="114" t="s">
        <v>155</v>
      </c>
      <c r="F29" s="115"/>
      <c r="G29" s="99">
        <v>4</v>
      </c>
      <c r="H29" s="100"/>
      <c r="I29" s="103" t="s">
        <v>158</v>
      </c>
      <c r="J29" s="104"/>
      <c r="K29" s="104"/>
      <c r="L29" s="100"/>
      <c r="M29" s="99">
        <v>521876825</v>
      </c>
      <c r="N29" s="104"/>
      <c r="O29" s="100"/>
      <c r="P29" s="99">
        <v>136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156</v>
      </c>
      <c r="D30" s="117"/>
      <c r="E30" s="118" t="s">
        <v>157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159</v>
      </c>
      <c r="D31" s="113"/>
      <c r="E31" s="114" t="s">
        <v>160</v>
      </c>
      <c r="F31" s="115"/>
      <c r="G31" s="99">
        <v>6</v>
      </c>
      <c r="H31" s="100"/>
      <c r="I31" s="103" t="s">
        <v>148</v>
      </c>
      <c r="J31" s="104"/>
      <c r="K31" s="104"/>
      <c r="L31" s="100"/>
      <c r="M31" s="99">
        <v>521897806</v>
      </c>
      <c r="N31" s="104"/>
      <c r="O31" s="100"/>
      <c r="P31" s="99">
        <v>153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161</v>
      </c>
      <c r="D32" s="117"/>
      <c r="E32" s="118" t="s">
        <v>162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163</v>
      </c>
      <c r="D33" s="113"/>
      <c r="E33" s="114" t="s">
        <v>147</v>
      </c>
      <c r="F33" s="115"/>
      <c r="G33" s="99">
        <v>3</v>
      </c>
      <c r="H33" s="100"/>
      <c r="I33" s="103" t="s">
        <v>148</v>
      </c>
      <c r="J33" s="104"/>
      <c r="K33" s="104"/>
      <c r="L33" s="100"/>
      <c r="M33" s="99">
        <v>521730516</v>
      </c>
      <c r="N33" s="104"/>
      <c r="O33" s="100"/>
      <c r="P33" s="99">
        <v>124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33"/>
      <c r="AA33" s="133"/>
      <c r="AB33" s="133"/>
      <c r="AC33" s="133"/>
      <c r="AD33" s="133"/>
      <c r="AE33" s="133"/>
      <c r="AF33" s="133"/>
      <c r="AG33" s="1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164</v>
      </c>
      <c r="D34" s="117"/>
      <c r="E34" s="118" t="s">
        <v>204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136</v>
      </c>
      <c r="D35" s="113"/>
      <c r="E35" s="114" t="s">
        <v>165</v>
      </c>
      <c r="F35" s="115"/>
      <c r="G35" s="99">
        <v>3</v>
      </c>
      <c r="H35" s="100"/>
      <c r="I35" s="103" t="s">
        <v>148</v>
      </c>
      <c r="J35" s="104"/>
      <c r="K35" s="104"/>
      <c r="L35" s="100"/>
      <c r="M35" s="99">
        <v>521194318</v>
      </c>
      <c r="N35" s="104"/>
      <c r="O35" s="100"/>
      <c r="P35" s="99">
        <v>130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6" t="s">
        <v>203</v>
      </c>
      <c r="D36" s="117"/>
      <c r="E36" s="118" t="s">
        <v>166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170</v>
      </c>
      <c r="D37" s="113"/>
      <c r="E37" s="114" t="s">
        <v>171</v>
      </c>
      <c r="F37" s="115"/>
      <c r="G37" s="99">
        <v>5</v>
      </c>
      <c r="H37" s="100"/>
      <c r="I37" s="103" t="s">
        <v>174</v>
      </c>
      <c r="J37" s="104"/>
      <c r="K37" s="104"/>
      <c r="L37" s="100"/>
      <c r="M37" s="99">
        <v>521876818</v>
      </c>
      <c r="N37" s="104"/>
      <c r="O37" s="100"/>
      <c r="P37" s="99">
        <v>158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172</v>
      </c>
      <c r="D38" s="117"/>
      <c r="E38" s="118" t="s">
        <v>173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170</v>
      </c>
      <c r="D39" s="113"/>
      <c r="E39" s="114" t="s">
        <v>175</v>
      </c>
      <c r="F39" s="115"/>
      <c r="G39" s="99">
        <v>3</v>
      </c>
      <c r="H39" s="100"/>
      <c r="I39" s="103" t="s">
        <v>174</v>
      </c>
      <c r="J39" s="104"/>
      <c r="K39" s="104"/>
      <c r="L39" s="100"/>
      <c r="M39" s="99">
        <v>521876832</v>
      </c>
      <c r="N39" s="104"/>
      <c r="O39" s="100"/>
      <c r="P39" s="99">
        <v>136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172</v>
      </c>
      <c r="D40" s="117"/>
      <c r="E40" s="118" t="s">
        <v>176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177</v>
      </c>
      <c r="D41" s="113"/>
      <c r="E41" s="114" t="s">
        <v>178</v>
      </c>
      <c r="F41" s="115"/>
      <c r="G41" s="99">
        <v>5</v>
      </c>
      <c r="H41" s="100"/>
      <c r="I41" s="103" t="s">
        <v>174</v>
      </c>
      <c r="J41" s="104"/>
      <c r="K41" s="104"/>
      <c r="L41" s="100"/>
      <c r="M41" s="99">
        <v>521730479</v>
      </c>
      <c r="N41" s="104"/>
      <c r="O41" s="100"/>
      <c r="P41" s="99">
        <v>143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179</v>
      </c>
      <c r="D42" s="117"/>
      <c r="E42" s="118" t="s">
        <v>180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167</v>
      </c>
      <c r="D43" s="113"/>
      <c r="E43" s="114" t="s">
        <v>168</v>
      </c>
      <c r="F43" s="115"/>
      <c r="G43" s="99">
        <v>5</v>
      </c>
      <c r="H43" s="100"/>
      <c r="I43" s="103" t="s">
        <v>182</v>
      </c>
      <c r="J43" s="104"/>
      <c r="K43" s="104"/>
      <c r="L43" s="100"/>
      <c r="M43" s="99">
        <v>521730486</v>
      </c>
      <c r="N43" s="104"/>
      <c r="O43" s="100"/>
      <c r="P43" s="99">
        <v>148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169</v>
      </c>
      <c r="D44" s="117"/>
      <c r="E44" s="220" t="s">
        <v>181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183</v>
      </c>
      <c r="D45" s="113"/>
      <c r="E45" s="114" t="s">
        <v>184</v>
      </c>
      <c r="F45" s="115"/>
      <c r="G45" s="99">
        <v>4</v>
      </c>
      <c r="H45" s="100"/>
      <c r="I45" s="103" t="s">
        <v>148</v>
      </c>
      <c r="J45" s="104"/>
      <c r="K45" s="104"/>
      <c r="L45" s="100"/>
      <c r="M45" s="99">
        <v>521730493</v>
      </c>
      <c r="N45" s="104"/>
      <c r="O45" s="100"/>
      <c r="P45" s="99">
        <v>137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172</v>
      </c>
      <c r="D46" s="117"/>
      <c r="E46" s="118" t="s">
        <v>185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186</v>
      </c>
      <c r="D47" s="113"/>
      <c r="E47" s="114" t="s">
        <v>187</v>
      </c>
      <c r="F47" s="115"/>
      <c r="G47" s="99">
        <v>4</v>
      </c>
      <c r="H47" s="100"/>
      <c r="I47" s="103" t="s">
        <v>190</v>
      </c>
      <c r="J47" s="104"/>
      <c r="K47" s="104"/>
      <c r="L47" s="100"/>
      <c r="M47" s="99">
        <v>521730509</v>
      </c>
      <c r="N47" s="104"/>
      <c r="O47" s="100"/>
      <c r="P47" s="99">
        <v>134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 t="s">
        <v>188</v>
      </c>
      <c r="D48" s="202"/>
      <c r="E48" s="203" t="s">
        <v>189</v>
      </c>
      <c r="F48" s="204"/>
      <c r="G48" s="183"/>
      <c r="H48" s="198"/>
      <c r="I48" s="183"/>
      <c r="J48" s="184"/>
      <c r="K48" s="184"/>
      <c r="L48" s="198"/>
      <c r="M48" s="183"/>
      <c r="N48" s="184"/>
      <c r="O48" s="198"/>
      <c r="P48" s="183"/>
      <c r="Q48" s="184"/>
      <c r="R48" s="184"/>
      <c r="S48" s="184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77"/>
      <c r="C49" s="79"/>
      <c r="D49" s="80"/>
      <c r="E49" s="80"/>
      <c r="F49" s="81"/>
      <c r="G49" s="67"/>
      <c r="H49" s="69"/>
      <c r="I49" s="67"/>
      <c r="J49" s="68"/>
      <c r="K49" s="68"/>
      <c r="L49" s="69"/>
      <c r="M49" s="67"/>
      <c r="N49" s="68"/>
      <c r="O49" s="69"/>
      <c r="P49" s="67"/>
      <c r="Q49" s="68"/>
      <c r="R49" s="68"/>
      <c r="S49" s="68"/>
      <c r="T49" s="7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78"/>
      <c r="C50" s="82"/>
      <c r="D50" s="83"/>
      <c r="E50" s="83"/>
      <c r="F50" s="84"/>
      <c r="G50" s="70"/>
      <c r="H50" s="72"/>
      <c r="I50" s="70"/>
      <c r="J50" s="71"/>
      <c r="K50" s="71"/>
      <c r="L50" s="72"/>
      <c r="M50" s="70"/>
      <c r="N50" s="71"/>
      <c r="O50" s="72"/>
      <c r="P50" s="70"/>
      <c r="Q50" s="71"/>
      <c r="R50" s="71"/>
      <c r="S50" s="71"/>
      <c r="T50" s="7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77"/>
      <c r="C51" s="79"/>
      <c r="D51" s="80"/>
      <c r="E51" s="80"/>
      <c r="F51" s="81"/>
      <c r="G51" s="67"/>
      <c r="H51" s="69"/>
      <c r="I51" s="67"/>
      <c r="J51" s="68"/>
      <c r="K51" s="68"/>
      <c r="L51" s="69"/>
      <c r="M51" s="67"/>
      <c r="N51" s="68"/>
      <c r="O51" s="69"/>
      <c r="P51" s="67"/>
      <c r="Q51" s="68"/>
      <c r="R51" s="68"/>
      <c r="S51" s="68"/>
      <c r="T51" s="7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/>
      <c r="D52" s="92"/>
      <c r="E52" s="92"/>
      <c r="F52" s="93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8" t="s">
        <v>102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90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1" t="s">
        <v>197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3"/>
      <c r="U55" s="2"/>
      <c r="V55" s="59">
        <f>LEN(A55)</f>
        <v>90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0" t="s">
        <v>12</v>
      </c>
      <c r="B1" s="25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0"/>
      <c r="B2" s="25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1" t="s">
        <v>19</v>
      </c>
      <c r="B4" s="252"/>
      <c r="C4" s="252"/>
      <c r="D4" s="252"/>
      <c r="E4" s="252"/>
      <c r="F4" s="252"/>
      <c r="G4" s="253"/>
      <c r="H4" s="5" t="s">
        <v>20</v>
      </c>
      <c r="I4" s="5" t="s">
        <v>21</v>
      </c>
      <c r="J4" s="254" t="s">
        <v>70</v>
      </c>
      <c r="K4" s="252"/>
      <c r="L4" s="252"/>
      <c r="M4" s="252"/>
      <c r="N4" s="252"/>
      <c r="O4" s="252"/>
      <c r="P4" s="252"/>
      <c r="Q4" s="253"/>
    </row>
    <row r="5" spans="1:41" ht="72" customHeight="1" thickBot="1">
      <c r="A5" s="255"/>
      <c r="B5" s="256"/>
      <c r="C5" s="256"/>
      <c r="D5" s="256"/>
      <c r="E5" s="256"/>
      <c r="F5" s="256"/>
      <c r="G5" s="257"/>
      <c r="H5" s="9" t="str">
        <f>IF(入力!J3="","",入力!J3)</f>
        <v>男女混合</v>
      </c>
      <c r="I5" s="9">
        <f>入力!Y25</f>
        <v>9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16001</v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飛澤</v>
      </c>
      <c r="D16" s="13" t="str">
        <f>IF(入力!E8="","",入力!E8)</f>
        <v>新一</v>
      </c>
      <c r="E16" s="13" t="str">
        <f>IF(入力!C7="","",入力!C7)</f>
        <v>ヒザワ</v>
      </c>
      <c r="F16" s="13" t="str">
        <f>IF(入力!E7="","",入力!E7)</f>
        <v>シンイチ</v>
      </c>
      <c r="G16" s="13">
        <f>IF(入力!G7="","",入力!G7)</f>
        <v>506013121</v>
      </c>
      <c r="H16" s="13" t="str">
        <f>IF(入力!J7="","",入力!J7)</f>
        <v/>
      </c>
      <c r="I16" s="13">
        <f>IF(入力!M7="","",入力!M7)</f>
        <v>379937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0013</v>
      </c>
      <c r="T16" s="13" t="str">
        <f>IF(入力!P8="","",入力!P8)</f>
        <v>千葉県西川928</v>
      </c>
      <c r="U16" s="13" t="str">
        <f>IF(入力!AL7="","",入力!AL7)</f>
        <v>090</v>
      </c>
      <c r="V16" s="13" t="str">
        <f>IF(入力!AK8="","",入力!AK8)</f>
        <v>8890</v>
      </c>
      <c r="W16" s="13" t="str">
        <f>IF(入力!AP8="","",入力!AP8)</f>
        <v>9346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下平</v>
      </c>
      <c r="D17" s="13" t="str">
        <f>IF(入力!E10="","",入力!E10)</f>
        <v>恒子</v>
      </c>
      <c r="E17" s="13" t="str">
        <f>IF(入力!C9="","",入力!C9)</f>
        <v>シモヒラ</v>
      </c>
      <c r="F17" s="13" t="str">
        <f>IF(入力!E9="","",入力!E9)</f>
        <v>ツネコ</v>
      </c>
      <c r="G17" s="13">
        <f>IF(入力!G9="","",入力!G9)</f>
        <v>506060129</v>
      </c>
      <c r="H17" s="13" t="str">
        <f>IF(入力!J9="","",入力!J9)</f>
        <v/>
      </c>
      <c r="I17" s="13">
        <f>IF(入力!M9="","",入力!M9)</f>
        <v>379935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千葉県君津市杢師4-13-16</v>
      </c>
      <c r="U17" s="13" t="str">
        <f>IF(入力!AL9="","",入力!AL9)</f>
        <v>090</v>
      </c>
      <c r="V17" s="13" t="str">
        <f>IF(入力!AK10="","",入力!AK10)</f>
        <v>2566</v>
      </c>
      <c r="W17" s="13" t="str">
        <f>IF(入力!AP10="","",入力!AP10)</f>
        <v>2851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下平</v>
      </c>
      <c r="D22" s="13" t="str">
        <f>IF(入力!E16="","",入力!E16)</f>
        <v>恒子</v>
      </c>
      <c r="E22" s="13" t="str">
        <f>IF(入力!C15="","",入力!C15)</f>
        <v>シモヒラ</v>
      </c>
      <c r="F22" s="13" t="str">
        <f>IF(入力!E15="","",入力!E15)</f>
        <v>ツネコ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1163</v>
      </c>
      <c r="T22" s="13" t="str">
        <f>IF(入力!P16="","",入力!P16)</f>
        <v>千葉県君津市杢師4-13-16</v>
      </c>
      <c r="U22" s="13" t="str">
        <f>IF(入力!AL15="","",入力!AL15)</f>
        <v>090</v>
      </c>
      <c r="V22" s="13" t="str">
        <f>IF(入力!AK16="","",入力!AK16)</f>
        <v>2566</v>
      </c>
      <c r="W22" s="13" t="str">
        <f>IF(入力!AP16="","",入力!AP16)</f>
        <v>2851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橘</v>
      </c>
      <c r="D24" s="54" t="str">
        <f>VLOOKUP($B$51,$A$53:$F$352,4)</f>
        <v>潤</v>
      </c>
      <c r="E24" s="54" t="str">
        <f>VLOOKUP($B$51,$A$53:$F$352,5)</f>
        <v>タチバナ</v>
      </c>
      <c r="F24" s="54" t="str">
        <f>VLOOKUP($B$51,$A$53:$F$352,6)</f>
        <v>ジュン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橘</v>
      </c>
      <c r="D53" s="13" t="str">
        <f>IF(入力!E26="","",入力!E26)</f>
        <v>潤</v>
      </c>
      <c r="E53" s="13" t="str">
        <f>IF(入力!C25="","",入力!C25)</f>
        <v>タチバナ</v>
      </c>
      <c r="F53" s="13" t="str">
        <f>IF(入力!E25="","",入力!E25)</f>
        <v>ジュン</v>
      </c>
      <c r="G53" s="13">
        <f>IF(入力!M25="","",入力!M25)</f>
        <v>516117330</v>
      </c>
      <c r="H53" s="13" t="str">
        <f>IF(入力!I25="","",入力!I25)</f>
        <v>富津市立青堀小学校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久保田</v>
      </c>
      <c r="D54" s="13" t="str">
        <f>IF(入力!E28="","",入力!E28)</f>
        <v>果莉那</v>
      </c>
      <c r="E54" s="13" t="str">
        <f>IF(入力!C27="","",入力!C27)</f>
        <v>クボタ</v>
      </c>
      <c r="F54" s="13" t="str">
        <f>IF(入力!E27="","",入力!E27)</f>
        <v>カリナ</v>
      </c>
      <c r="G54" s="13">
        <f>IF(入力!M27="","",入力!M27)</f>
        <v>520993394</v>
      </c>
      <c r="H54" s="13" t="str">
        <f>IF(入力!I27="","",入力!I27)</f>
        <v>君津市立貞元小学校</v>
      </c>
      <c r="I54" s="13">
        <f>IF(入力!G27="","",入力!G27)</f>
        <v>4</v>
      </c>
      <c r="J54" s="13">
        <f>IF(入力!P27="","",入力!P27)</f>
        <v>129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白石</v>
      </c>
      <c r="D55" s="13" t="str">
        <f>IF(入力!E30="","",入力!E30)</f>
        <v>柚姫</v>
      </c>
      <c r="E55" s="13" t="str">
        <f>IF(入力!C29="","",入力!C29)</f>
        <v>シライシ</v>
      </c>
      <c r="F55" s="13" t="str">
        <f>IF(入力!E29="","",入力!E29)</f>
        <v>ユズキ</v>
      </c>
      <c r="G55" s="13">
        <f>IF(入力!M29="","",入力!M29)</f>
        <v>521876825</v>
      </c>
      <c r="H55" s="13" t="str">
        <f>IF(入力!I29="","",入力!I29)</f>
        <v>富津市立富津小学校</v>
      </c>
      <c r="I55" s="13">
        <f>IF(入力!G29="","",入力!G29)</f>
        <v>4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磯野</v>
      </c>
      <c r="D56" s="13" t="str">
        <f>IF(入力!E32="","",入力!E32)</f>
        <v>莉央奈</v>
      </c>
      <c r="E56" s="13" t="str">
        <f>IF(入力!C31="","",入力!C31)</f>
        <v>イソノ</v>
      </c>
      <c r="F56" s="13" t="str">
        <f>IF(入力!E31="","",入力!E31)</f>
        <v>リオナ</v>
      </c>
      <c r="G56" s="13">
        <f>IF(入力!M31="","",入力!M31)</f>
        <v>521897806</v>
      </c>
      <c r="H56" s="13" t="str">
        <f>IF(入力!I31="","",入力!I31)</f>
        <v>富津市立青堀小学校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川野</v>
      </c>
      <c r="D57" s="13" t="str">
        <f>IF(入力!E34="","",入力!E34)</f>
        <v>隼</v>
      </c>
      <c r="E57" s="13" t="str">
        <f>IF(入力!C33="","",入力!C33)</f>
        <v>カワノ</v>
      </c>
      <c r="F57" s="13" t="str">
        <f>IF(入力!E33="","",入力!E33)</f>
        <v>ジュン</v>
      </c>
      <c r="G57" s="13">
        <f>IF(入力!M33="","",入力!M33)</f>
        <v>521730516</v>
      </c>
      <c r="H57" s="13" t="str">
        <f>IF(入力!I33="","",入力!I33)</f>
        <v>富津市立青堀小学校</v>
      </c>
      <c r="I57" s="13">
        <f>IF(入力!G33="","",入力!G33)</f>
        <v>3</v>
      </c>
      <c r="J57" s="13">
        <f>IF(入力!P33="","",入力!P33)</f>
        <v>124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飛澤</v>
      </c>
      <c r="D58" s="13" t="str">
        <f>IF(入力!E36="","",入力!E36)</f>
        <v>凛</v>
      </c>
      <c r="E58" s="13" t="str">
        <f>IF(入力!C35="","",入力!C35)</f>
        <v>ヒザワ</v>
      </c>
      <c r="F58" s="13" t="str">
        <f>IF(入力!E35="","",入力!E35)</f>
        <v>リン</v>
      </c>
      <c r="G58" s="13">
        <f>IF(入力!M35="","",入力!M35)</f>
        <v>521194318</v>
      </c>
      <c r="H58" s="13" t="str">
        <f>IF(入力!I35="","",入力!I35)</f>
        <v>富津市立青堀小学校</v>
      </c>
      <c r="I58" s="13">
        <f>IF(入力!G35="","",入力!G35)</f>
        <v>3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山田</v>
      </c>
      <c r="D59" s="13" t="str">
        <f>IF(入力!E38="","",入力!E38)</f>
        <v>美月</v>
      </c>
      <c r="E59" s="13" t="str">
        <f>IF(入力!C37="","",入力!C37)</f>
        <v>ヤマダ</v>
      </c>
      <c r="F59" s="13" t="str">
        <f>IF(入力!E37="","",入力!E37)</f>
        <v>ミヅキ</v>
      </c>
      <c r="G59" s="13">
        <f>IF(入力!M37="","",入力!M37)</f>
        <v>521876818</v>
      </c>
      <c r="H59" s="13" t="str">
        <f>IF(入力!I37="","",入力!I37)</f>
        <v>富津市立飯野小学校</v>
      </c>
      <c r="I59" s="13">
        <f>IF(入力!G37="","",入力!G37)</f>
        <v>5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山田</v>
      </c>
      <c r="D60" s="13" t="str">
        <f>IF(入力!E40="","",入力!E40)</f>
        <v>さくら</v>
      </c>
      <c r="E60" s="13" t="str">
        <f>IF(入力!C39="","",入力!C39)</f>
        <v>ヤマダ</v>
      </c>
      <c r="F60" s="13" t="str">
        <f>IF(入力!E39="","",入力!E39)</f>
        <v>サクラ</v>
      </c>
      <c r="G60" s="13">
        <f>IF(入力!M39="","",入力!M39)</f>
        <v>521876832</v>
      </c>
      <c r="H60" s="13" t="str">
        <f>IF(入力!I39="","",入力!I39)</f>
        <v>富津市立飯野小学校</v>
      </c>
      <c r="I60" s="13">
        <f>IF(入力!G39="","",入力!G39)</f>
        <v>3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高田</v>
      </c>
      <c r="D61" s="13" t="str">
        <f>IF(入力!E42="","",入力!E42)</f>
        <v>彩永</v>
      </c>
      <c r="E61" s="13" t="str">
        <f>IF(入力!C41="","",入力!C41)</f>
        <v>タカダ</v>
      </c>
      <c r="F61" s="13" t="str">
        <f>IF(入力!E41="","",入力!E41)</f>
        <v>サエ</v>
      </c>
      <c r="G61" s="13">
        <f>IF(入力!M41="","",入力!M41)</f>
        <v>521730479</v>
      </c>
      <c r="H61" s="13" t="str">
        <f>IF(入力!I41="","",入力!I41)</f>
        <v>富津市立飯野小学校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本田</v>
      </c>
      <c r="D62" s="13" t="str">
        <f>IF(入力!E44="","",入力!E44)</f>
        <v xml:space="preserve"> ふうか</v>
      </c>
      <c r="E62" s="13" t="str">
        <f>IF(入力!C43="","",入力!C43)</f>
        <v>ホンダ</v>
      </c>
      <c r="F62" s="13" t="str">
        <f>IF(入力!E43="","",入力!E43)</f>
        <v>フウカ</v>
      </c>
      <c r="G62" s="13">
        <f>IF(入力!M43="","",入力!M43)</f>
        <v>521730486</v>
      </c>
      <c r="H62" s="13" t="str">
        <f>IF(入力!I43="","",入力!I43)</f>
        <v>君津市立周西小学校</v>
      </c>
      <c r="I62" s="13">
        <f>IF(入力!G43="","",入力!G43)</f>
        <v>5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山田</v>
      </c>
      <c r="D63" s="13" t="str">
        <f>IF(入力!E46="","",入力!E46)</f>
        <v>菜央</v>
      </c>
      <c r="E63" s="13" t="str">
        <f>IF(入力!C45="","",入力!C45)</f>
        <v>ﾔﾏﾀﾞ</v>
      </c>
      <c r="F63" s="13" t="str">
        <f>IF(入力!E45="","",入力!E45)</f>
        <v>ﾅｵ</v>
      </c>
      <c r="G63" s="13">
        <f>IF(入力!M45="","",入力!M45)</f>
        <v>521730493</v>
      </c>
      <c r="H63" s="13" t="str">
        <f>IF(入力!I45="","",入力!I45)</f>
        <v>富津市立青堀小学校</v>
      </c>
      <c r="I63" s="13">
        <f>IF(入力!G45="","",入力!G45)</f>
        <v>4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中西</v>
      </c>
      <c r="D64" s="13" t="str">
        <f>IF(入力!E48="","",入力!E48)</f>
        <v>悠月</v>
      </c>
      <c r="E64" s="13" t="str">
        <f>IF(入力!C47="","",入力!C47)</f>
        <v>ナカニシ</v>
      </c>
      <c r="F64" s="13" t="str">
        <f>IF(入力!E47="","",入力!E47)</f>
        <v>ユヅキ</v>
      </c>
      <c r="G64" s="13">
        <f>IF(入力!M47="","",入力!M47)</f>
        <v>521730509</v>
      </c>
      <c r="H64" s="13" t="str">
        <f>IF(入力!I47="","",入力!I47)</f>
        <v>富津市立富津小学校</v>
      </c>
      <c r="I64" s="13">
        <f>IF(入力!G47="","",入力!G47)</f>
        <v>4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2022-05-24T11:47:59Z</dcterms:modified>
</cp:coreProperties>
</file>