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k-nas-001\data\バレーボール\"/>
    </mc:Choice>
  </mc:AlternateContent>
  <xr:revisionPtr revIDLastSave="0" documentId="13_ncr:1_{B065DED4-01EE-4226-BE04-582EB09AF392}" xr6:coauthVersionLast="47" xr6:coauthVersionMax="47" xr10:uidLastSave="{00000000-0000-0000-0000-000000000000}"/>
  <workbookProtection lockStructure="1"/>
  <bookViews>
    <workbookView xWindow="-120" yWindow="-120" windowWidth="29040" windowHeight="15840" activeTab="1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<sst xmlns="http://schemas.openxmlformats.org/spreadsheetml/2006/main" count="280" uniqueCount="207">
  <si>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</si>
  <si>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</si>
  <si>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</si>
  <si>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</si>
  <si>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</si>
  <si>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</si>
  <si>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</si>
  <si>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</si>
  <si>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</si>
  <si>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</si>
  <si>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</si>
  <si>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</si>
  <si>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</si>
  <si>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</si>
  <si>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</si>
  <si>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</si>
  <si>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</si>
  <si>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</si>
  <si>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</si>
  <si>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</si>
  <si>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</si>
  <si>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</si>
  <si>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</si>
  <si>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</si>
  <si>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</si>
  <si>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</si>
  <si>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</si>
  <si>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</si>
  <si>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</si>
  <si>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</si>
  <si>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</si>
  <si>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</si>
  <si>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</si>
  <si>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</si>
  <si>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</si>
  <si>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</si>
  <si>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</si>
  <si>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</si>
  <si>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</si>
  <si>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</si>
  <si>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</si>
  <si>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</si>
  <si>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</si>
  <si>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</si>
  <si>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</si>
  <si>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</si>
  <si>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</si>
  <si>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</si>
  <si>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</si>
  <si>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</si>
  <si>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</si>
  <si>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</si>
  <si>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</si>
  <si>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</si>
  <si>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</si>
  <si>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</si>
  <si>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</si>
  <si>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</si>
  <si>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</si>
  <si>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</si>
  <si>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</si>
  <si>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</si>
  <si>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</si>
  <si>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</si>
  <si>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</si>
  <si>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</si>
  <si>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</si>
  <si>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</si>
  <si>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</si>
  <si>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</si>
  <si>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</si>
  <si>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</si>
  <si>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</si>
  <si>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</si>
  <si>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</si>
  <si>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</si>
  <si>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</si>
  <si>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</si>
  <si>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</si>
  <si>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</si>
  <si>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</si>
  <si>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</si>
  <si>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</si>
  <si>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</si>
  <si>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</si>
  <si>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</si>
  <si>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</si>
  <si>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</si>
  <si>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</si>
  <si>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</si>
  <si>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</si>
  <si>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</si>
  <si>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</si>
  <si>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</si>
  <si>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</si>
  <si>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</si>
  <si>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</si>
  <si>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</si>
  <si>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</si>
  <si>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</si>
  <si>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</si>
  <si>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</si>
  <si>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</si>
  <si>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</si>
  <si>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</si>
  <si>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</si>
  <si>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</si>
  <si>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</si>
  <si>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</si>
  <si>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</si>
  <si>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</si>
  <si>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</si>
  <si>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</si>
  <si>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</si>
  <si>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</si>
  <si>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</si>
  <si>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</si>
  <si>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</si>
  <si>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</si>
  <si>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</si>
  <si>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</si>
  <si>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</si>
  <si>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</si>
  <si>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</si>
  <si>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</si>
  <si>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</si>
  <si>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</si>
  <si>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</si>
  <si>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</si>
  <si>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</si>
  <si>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</si>
  <si>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</si>
  <si>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ミサキジュニアバレーボールクラブ</t>
    <phoneticPr fontId="2"/>
  </si>
  <si>
    <t>富津市</t>
    <rPh sb="0" eb="3">
      <t>フッツシ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</si>
  <si>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</si>
  <si>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青堀</t>
    <rPh sb="0" eb="2">
      <t>アオホリ</t>
    </rPh>
    <phoneticPr fontId="2"/>
  </si>
  <si>
    <t>スズキ</t>
    <phoneticPr fontId="2"/>
  </si>
  <si>
    <t>ヨシオ</t>
    <phoneticPr fontId="2"/>
  </si>
  <si>
    <t>鈴木</t>
    <rPh sb="0" eb="2">
      <t>スズキ</t>
    </rPh>
    <phoneticPr fontId="2"/>
  </si>
  <si>
    <t>芳保</t>
    <rPh sb="0" eb="1">
      <t>カンバ</t>
    </rPh>
    <rPh sb="1" eb="2">
      <t>ホ</t>
    </rPh>
    <phoneticPr fontId="2"/>
  </si>
  <si>
    <t>シモヒラ</t>
    <phoneticPr fontId="2"/>
  </si>
  <si>
    <t>ユウゴ</t>
    <phoneticPr fontId="2"/>
  </si>
  <si>
    <t>下平</t>
    <rPh sb="0" eb="2">
      <t>シモヒラ</t>
    </rPh>
    <phoneticPr fontId="2"/>
  </si>
  <si>
    <t>有吾</t>
    <rPh sb="0" eb="2">
      <t>ユウゴ</t>
    </rPh>
    <phoneticPr fontId="2"/>
  </si>
  <si>
    <t>恒子</t>
    <rPh sb="0" eb="2">
      <t>ツネコ</t>
    </rPh>
    <phoneticPr fontId="2"/>
  </si>
  <si>
    <t>293</t>
    <phoneticPr fontId="2"/>
  </si>
  <si>
    <t>千葉県富津市上飯野1477-1</t>
    <rPh sb="0" eb="9">
      <t>チバケンフッツシカミイイノ</t>
    </rPh>
    <phoneticPr fontId="2"/>
  </si>
  <si>
    <t>3163</t>
    <phoneticPr fontId="2"/>
  </si>
  <si>
    <t>8250</t>
    <phoneticPr fontId="2"/>
  </si>
  <si>
    <t>090</t>
    <phoneticPr fontId="2"/>
  </si>
  <si>
    <t>2163</t>
    <phoneticPr fontId="2"/>
  </si>
  <si>
    <t>299</t>
    <phoneticPr fontId="2"/>
  </si>
  <si>
    <t>1163</t>
    <phoneticPr fontId="2"/>
  </si>
  <si>
    <t>千葉県君津市杢師4-13-6</t>
    <rPh sb="0" eb="2">
      <t>チバ</t>
    </rPh>
    <rPh sb="2" eb="3">
      <t>ケン</t>
    </rPh>
    <rPh sb="3" eb="5">
      <t>キミツ</t>
    </rPh>
    <rPh sb="5" eb="6">
      <t>シ</t>
    </rPh>
    <rPh sb="6" eb="8">
      <t>モクシ</t>
    </rPh>
    <phoneticPr fontId="2"/>
  </si>
  <si>
    <t>2566</t>
    <phoneticPr fontId="2"/>
  </si>
  <si>
    <t>2851</t>
    <phoneticPr fontId="2"/>
  </si>
  <si>
    <t>0439</t>
    <phoneticPr fontId="2"/>
  </si>
  <si>
    <t>54</t>
    <phoneticPr fontId="2"/>
  </si>
  <si>
    <t>4857</t>
    <phoneticPr fontId="2"/>
  </si>
  <si>
    <t>タナカ</t>
    <phoneticPr fontId="2"/>
  </si>
  <si>
    <t>ナナ</t>
    <phoneticPr fontId="2"/>
  </si>
  <si>
    <t>田中</t>
    <rPh sb="0" eb="2">
      <t>タナカ</t>
    </rPh>
    <phoneticPr fontId="2"/>
  </si>
  <si>
    <t>那奈</t>
    <rPh sb="0" eb="2">
      <t>ナナ</t>
    </rPh>
    <phoneticPr fontId="2"/>
  </si>
  <si>
    <t>富津市立青堀小学校</t>
    <rPh sb="0" eb="9">
      <t>フッツシリツアオホリショウガッコウ</t>
    </rPh>
    <phoneticPr fontId="2"/>
  </si>
  <si>
    <t>タカダ</t>
    <phoneticPr fontId="2"/>
  </si>
  <si>
    <t>サエ</t>
    <phoneticPr fontId="2"/>
  </si>
  <si>
    <t>高田</t>
    <rPh sb="0" eb="2">
      <t>タカダ</t>
    </rPh>
    <phoneticPr fontId="2"/>
  </si>
  <si>
    <t>彩永</t>
    <rPh sb="0" eb="2">
      <t>サエエイ</t>
    </rPh>
    <phoneticPr fontId="2"/>
  </si>
  <si>
    <t>富津市立飯野小学校</t>
    <rPh sb="0" eb="9">
      <t>フッツシリツイイノショウガッコウ</t>
    </rPh>
    <phoneticPr fontId="2"/>
  </si>
  <si>
    <t>クボタ</t>
    <phoneticPr fontId="2"/>
  </si>
  <si>
    <t>カリナ</t>
    <phoneticPr fontId="2"/>
  </si>
  <si>
    <t>久保田</t>
    <rPh sb="0" eb="3">
      <t>クボタ</t>
    </rPh>
    <phoneticPr fontId="2"/>
  </si>
  <si>
    <t>果莉那</t>
    <rPh sb="0" eb="1">
      <t>カ</t>
    </rPh>
    <rPh sb="1" eb="2">
      <t>リ</t>
    </rPh>
    <rPh sb="2" eb="3">
      <t>ナ</t>
    </rPh>
    <phoneticPr fontId="2"/>
  </si>
  <si>
    <t>君津市立貞元小学校</t>
    <rPh sb="0" eb="9">
      <t>キミツシリツサダモトショウガッコウ</t>
    </rPh>
    <phoneticPr fontId="2"/>
  </si>
  <si>
    <t>コンノ</t>
    <phoneticPr fontId="2"/>
  </si>
  <si>
    <t>カエデ</t>
    <phoneticPr fontId="2"/>
  </si>
  <si>
    <t>今野</t>
    <rPh sb="0" eb="2">
      <t>コンノ</t>
    </rPh>
    <phoneticPr fontId="2"/>
  </si>
  <si>
    <t>楓</t>
    <rPh sb="0" eb="1">
      <t>カエデ</t>
    </rPh>
    <phoneticPr fontId="2"/>
  </si>
  <si>
    <t>富津市立青堀小学校</t>
    <rPh sb="0" eb="4">
      <t>フッツシリツ</t>
    </rPh>
    <rPh sb="4" eb="9">
      <t>アオホリショウガッコウ</t>
    </rPh>
    <phoneticPr fontId="2"/>
  </si>
  <si>
    <t>シライシ</t>
    <phoneticPr fontId="2"/>
  </si>
  <si>
    <t>ユズキ</t>
    <phoneticPr fontId="2"/>
  </si>
  <si>
    <t>白石</t>
    <rPh sb="0" eb="2">
      <t>シライシ</t>
    </rPh>
    <phoneticPr fontId="2"/>
  </si>
  <si>
    <t>柚姫</t>
    <rPh sb="0" eb="1">
      <t>ユズ</t>
    </rPh>
    <rPh sb="1" eb="2">
      <t>ヒメ</t>
    </rPh>
    <phoneticPr fontId="2"/>
  </si>
  <si>
    <t>富津市立富津小学校</t>
    <rPh sb="0" eb="2">
      <t>フッツ</t>
    </rPh>
    <rPh sb="2" eb="4">
      <t>シリツ</t>
    </rPh>
    <rPh sb="4" eb="6">
      <t>フッツ</t>
    </rPh>
    <rPh sb="6" eb="9">
      <t>ショウガッコウ</t>
    </rPh>
    <phoneticPr fontId="2"/>
  </si>
  <si>
    <t>アリハラ</t>
    <phoneticPr fontId="2"/>
  </si>
  <si>
    <t>アヤカ</t>
    <phoneticPr fontId="2"/>
  </si>
  <si>
    <t>在原</t>
    <rPh sb="0" eb="2">
      <t>アリハラ</t>
    </rPh>
    <phoneticPr fontId="2"/>
  </si>
  <si>
    <t>彩夏</t>
    <rPh sb="0" eb="2">
      <t>アヤナツ</t>
    </rPh>
    <phoneticPr fontId="2"/>
  </si>
  <si>
    <t>カワノ</t>
    <phoneticPr fontId="2"/>
  </si>
  <si>
    <t>ジュン</t>
    <phoneticPr fontId="2"/>
  </si>
  <si>
    <t>川野</t>
    <rPh sb="0" eb="2">
      <t>カワノ</t>
    </rPh>
    <phoneticPr fontId="2"/>
  </si>
  <si>
    <t>トワ</t>
    <phoneticPr fontId="2"/>
  </si>
  <si>
    <t>橙和</t>
    <rPh sb="0" eb="1">
      <t>トウ</t>
    </rPh>
    <rPh sb="1" eb="2">
      <t>ワ</t>
    </rPh>
    <phoneticPr fontId="2"/>
  </si>
  <si>
    <t>イスミ</t>
    <phoneticPr fontId="2"/>
  </si>
  <si>
    <t>カイキ</t>
    <phoneticPr fontId="2"/>
  </si>
  <si>
    <t>和泉</t>
    <rPh sb="0" eb="2">
      <t>イズミ</t>
    </rPh>
    <phoneticPr fontId="2"/>
  </si>
  <si>
    <t>海希</t>
    <rPh sb="0" eb="2">
      <t>カイキ</t>
    </rPh>
    <phoneticPr fontId="2"/>
  </si>
  <si>
    <t>アイ</t>
    <phoneticPr fontId="2"/>
  </si>
  <si>
    <t>杏依</t>
    <rPh sb="0" eb="1">
      <t>アンズ</t>
    </rPh>
    <rPh sb="1" eb="2">
      <t>イ</t>
    </rPh>
    <phoneticPr fontId="2"/>
  </si>
  <si>
    <t>ヤスナガ</t>
    <phoneticPr fontId="2"/>
  </si>
  <si>
    <t>ソア</t>
    <phoneticPr fontId="2"/>
  </si>
  <si>
    <t>安永</t>
    <rPh sb="0" eb="2">
      <t>ヤスナガ</t>
    </rPh>
    <phoneticPr fontId="2"/>
  </si>
  <si>
    <t>早藍</t>
    <rPh sb="0" eb="1">
      <t>ハヤ</t>
    </rPh>
    <rPh sb="1" eb="2">
      <t>アイ</t>
    </rPh>
    <phoneticPr fontId="2"/>
  </si>
  <si>
    <t>経験年数の少ない子が多く、ただ今基礎練習中！練習でできたことをどれだけ発揮できるのか？「昨日より今日」「今日より明日」そう、一歩前へ！一歩一歩ずつ進んでいこう！</t>
    <rPh sb="0" eb="4">
      <t>ケイケンネンスウ</t>
    </rPh>
    <rPh sb="5" eb="6">
      <t>スク</t>
    </rPh>
    <rPh sb="8" eb="9">
      <t>コ</t>
    </rPh>
    <rPh sb="10" eb="11">
      <t>オオ</t>
    </rPh>
    <rPh sb="15" eb="21">
      <t>イマキソレンシュウチュウ</t>
    </rPh>
    <rPh sb="22" eb="24">
      <t>レンシュウ</t>
    </rPh>
    <rPh sb="35" eb="37">
      <t>ハッキ</t>
    </rPh>
    <rPh sb="44" eb="46">
      <t>キノウ</t>
    </rPh>
    <rPh sb="48" eb="50">
      <t>キョウ</t>
    </rPh>
    <rPh sb="52" eb="54">
      <t>キョウ</t>
    </rPh>
    <rPh sb="56" eb="58">
      <t>アシタ</t>
    </rPh>
    <rPh sb="62" eb="65">
      <t>イッポマエ</t>
    </rPh>
    <rPh sb="67" eb="71">
      <t>イッポイッポ</t>
    </rPh>
    <rPh sb="73" eb="74">
      <t>スス</t>
    </rPh>
    <phoneticPr fontId="2"/>
  </si>
  <si>
    <t>293</t>
    <phoneticPr fontId="2"/>
  </si>
  <si>
    <t>0005</t>
    <phoneticPr fontId="2"/>
  </si>
  <si>
    <t>隼</t>
    <rPh sb="0" eb="1">
      <t>ハヤブサ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</si>
</sst>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zoomScaleNormal="100" workbookViewId="0">
      <selection activeCell="M41" sqref="M41:O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1" t="s">
        <v>121</v>
      </c>
      <c r="B2" s="192"/>
      <c r="C2" s="193" t="s">
        <v>132</v>
      </c>
      <c r="D2" s="194"/>
      <c r="E2" s="194"/>
      <c r="F2" s="194"/>
      <c r="G2" s="194"/>
      <c r="H2" s="194"/>
      <c r="I2" s="195"/>
      <c r="J2" s="62" t="s">
        <v>119</v>
      </c>
      <c r="K2" s="63"/>
      <c r="L2" s="63"/>
      <c r="M2" s="63"/>
      <c r="N2" s="63"/>
      <c r="O2" s="64"/>
      <c r="P2" s="62" t="s">
        <v>97</v>
      </c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6" t="s">
        <v>122</v>
      </c>
      <c r="B3" s="197"/>
      <c r="C3" s="198" t="s">
        <v>132</v>
      </c>
      <c r="D3" s="199"/>
      <c r="E3" s="199"/>
      <c r="F3" s="199"/>
      <c r="G3" s="199"/>
      <c r="H3" s="199"/>
      <c r="I3" s="200"/>
      <c r="J3" s="59" t="s">
        <v>93</v>
      </c>
      <c r="K3" s="60"/>
      <c r="L3" s="60"/>
      <c r="M3" s="60"/>
      <c r="N3" s="60"/>
      <c r="O3" s="61"/>
      <c r="P3" s="188" t="s">
        <v>133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118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431337854</v>
      </c>
      <c r="D4" s="70"/>
      <c r="E4" s="70"/>
      <c r="F4" s="70"/>
      <c r="G4" s="70"/>
      <c r="H4" s="70"/>
      <c r="I4" s="71"/>
      <c r="J4" s="91" t="s">
        <v>117</v>
      </c>
      <c r="K4" s="92"/>
      <c r="L4" s="92"/>
      <c r="M4" s="92"/>
      <c r="N4" s="92"/>
      <c r="O4" s="93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>
        <v>431439485</v>
      </c>
      <c r="D5" s="73"/>
      <c r="E5" s="73"/>
      <c r="F5" s="73"/>
      <c r="G5" s="73"/>
      <c r="H5" s="73"/>
      <c r="I5" s="74"/>
      <c r="J5" s="124">
        <v>36004</v>
      </c>
      <c r="K5" s="124"/>
      <c r="L5" s="124"/>
      <c r="M5" s="124"/>
      <c r="N5" s="124"/>
      <c r="O5" s="124"/>
      <c r="P5" s="178" t="s">
        <v>134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9" t="s">
        <v>135</v>
      </c>
      <c r="AF5" s="178"/>
      <c r="AG5" s="178"/>
      <c r="AH5" s="178"/>
      <c r="AI5" s="178"/>
      <c r="AJ5" s="178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13" t="s">
        <v>136</v>
      </c>
      <c r="D7" s="89"/>
      <c r="E7" s="114" t="s">
        <v>137</v>
      </c>
      <c r="F7" s="90"/>
      <c r="G7" s="68">
        <v>506074634</v>
      </c>
      <c r="H7" s="68"/>
      <c r="I7" s="68"/>
      <c r="J7" s="68">
        <v>15975</v>
      </c>
      <c r="K7" s="68"/>
      <c r="L7" s="68"/>
      <c r="M7" s="68">
        <v>379939</v>
      </c>
      <c r="N7" s="68"/>
      <c r="O7" s="68"/>
      <c r="P7" s="65" t="s">
        <v>7</v>
      </c>
      <c r="Q7" s="66"/>
      <c r="R7" s="206" t="s">
        <v>204</v>
      </c>
      <c r="S7" s="86"/>
      <c r="T7" s="86"/>
      <c r="U7" s="86"/>
      <c r="V7" s="27" t="s">
        <v>8</v>
      </c>
      <c r="W7" s="83" t="s">
        <v>205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5" t="s">
        <v>149</v>
      </c>
      <c r="AM7" s="126"/>
      <c r="AN7" s="126"/>
      <c r="AO7" s="126"/>
      <c r="AP7" s="126"/>
      <c r="AQ7" s="126"/>
      <c r="AR7" s="126"/>
      <c r="AS7" s="36" t="s">
        <v>10</v>
      </c>
      <c r="AT7" s="234">
        <v>64</v>
      </c>
    </row>
    <row r="8" spans="1:51" ht="18" customHeight="1">
      <c r="A8" s="75"/>
      <c r="B8" s="76"/>
      <c r="C8" s="116" t="s">
        <v>138</v>
      </c>
      <c r="D8" s="117"/>
      <c r="E8" s="118" t="s">
        <v>139</v>
      </c>
      <c r="F8" s="119"/>
      <c r="G8" s="68"/>
      <c r="H8" s="68"/>
      <c r="I8" s="68"/>
      <c r="J8" s="68"/>
      <c r="K8" s="68"/>
      <c r="L8" s="68"/>
      <c r="M8" s="68"/>
      <c r="N8" s="68"/>
      <c r="O8" s="68"/>
      <c r="P8" s="127" t="s">
        <v>146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150</v>
      </c>
      <c r="AL8" s="130"/>
      <c r="AM8" s="130"/>
      <c r="AN8" s="130"/>
      <c r="AO8" s="37" t="s">
        <v>11</v>
      </c>
      <c r="AP8" s="131" t="s">
        <v>148</v>
      </c>
      <c r="AQ8" s="130"/>
      <c r="AR8" s="130"/>
      <c r="AS8" s="132"/>
      <c r="AT8" s="234"/>
    </row>
    <row r="9" spans="1:51" ht="14.45" customHeight="1">
      <c r="A9" s="75" t="s">
        <v>82</v>
      </c>
      <c r="B9" s="76"/>
      <c r="C9" s="113" t="s">
        <v>140</v>
      </c>
      <c r="D9" s="89"/>
      <c r="E9" s="114" t="s">
        <v>141</v>
      </c>
      <c r="F9" s="90"/>
      <c r="G9" s="68">
        <v>505435571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151</v>
      </c>
      <c r="S9" s="86"/>
      <c r="T9" s="86"/>
      <c r="U9" s="86"/>
      <c r="V9" s="27" t="s">
        <v>8</v>
      </c>
      <c r="W9" s="87" t="s">
        <v>152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8"/>
      <c r="AK9" s="35" t="s">
        <v>125</v>
      </c>
      <c r="AL9" s="125" t="s">
        <v>156</v>
      </c>
      <c r="AM9" s="126"/>
      <c r="AN9" s="126"/>
      <c r="AO9" s="126"/>
      <c r="AP9" s="126"/>
      <c r="AQ9" s="126"/>
      <c r="AR9" s="126"/>
      <c r="AS9" s="36" t="s">
        <v>126</v>
      </c>
      <c r="AT9" s="235">
        <v>21</v>
      </c>
    </row>
    <row r="10" spans="1:51" ht="18" customHeight="1">
      <c r="A10" s="75"/>
      <c r="B10" s="76"/>
      <c r="C10" s="116" t="s">
        <v>142</v>
      </c>
      <c r="D10" s="117"/>
      <c r="E10" s="118" t="s">
        <v>144</v>
      </c>
      <c r="F10" s="119"/>
      <c r="G10" s="68"/>
      <c r="H10" s="68"/>
      <c r="I10" s="68"/>
      <c r="J10" s="68"/>
      <c r="K10" s="68"/>
      <c r="L10" s="68"/>
      <c r="M10" s="68"/>
      <c r="N10" s="68"/>
      <c r="O10" s="68"/>
      <c r="P10" s="127" t="s">
        <v>153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5"/>
      <c r="AK10" s="129" t="s">
        <v>157</v>
      </c>
      <c r="AL10" s="130"/>
      <c r="AM10" s="130"/>
      <c r="AN10" s="130"/>
      <c r="AO10" s="37" t="s">
        <v>127</v>
      </c>
      <c r="AP10" s="131" t="s">
        <v>158</v>
      </c>
      <c r="AQ10" s="130"/>
      <c r="AR10" s="130"/>
      <c r="AS10" s="132"/>
      <c r="AT10" s="235"/>
    </row>
    <row r="11" spans="1:51" ht="14.45" customHeight="1">
      <c r="A11" s="75" t="s">
        <v>83</v>
      </c>
      <c r="B11" s="76"/>
      <c r="C11" s="137" t="s">
        <v>140</v>
      </c>
      <c r="D11" s="89"/>
      <c r="E11" s="89" t="s">
        <v>141</v>
      </c>
      <c r="F11" s="90"/>
      <c r="G11" s="68">
        <v>506060129</v>
      </c>
      <c r="H11" s="68"/>
      <c r="I11" s="68"/>
      <c r="J11" s="68">
        <v>23109</v>
      </c>
      <c r="K11" s="68"/>
      <c r="L11" s="68"/>
      <c r="M11" s="68">
        <v>379935</v>
      </c>
      <c r="N11" s="68"/>
      <c r="O11" s="68"/>
      <c r="P11" s="65" t="s">
        <v>7</v>
      </c>
      <c r="Q11" s="66"/>
      <c r="R11" s="85" t="s">
        <v>151</v>
      </c>
      <c r="S11" s="86"/>
      <c r="T11" s="86"/>
      <c r="U11" s="86"/>
      <c r="V11" s="27" t="s">
        <v>8</v>
      </c>
      <c r="W11" s="87" t="s">
        <v>152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8"/>
      <c r="AK11" s="35" t="s">
        <v>125</v>
      </c>
      <c r="AL11" s="125" t="s">
        <v>149</v>
      </c>
      <c r="AM11" s="126"/>
      <c r="AN11" s="126"/>
      <c r="AO11" s="126"/>
      <c r="AP11" s="126"/>
      <c r="AQ11" s="126"/>
      <c r="AR11" s="126"/>
      <c r="AS11" s="36" t="s">
        <v>126</v>
      </c>
      <c r="AT11" s="235">
        <v>55</v>
      </c>
    </row>
    <row r="12" spans="1:51" ht="18" customHeight="1">
      <c r="A12" s="75"/>
      <c r="B12" s="76"/>
      <c r="C12" s="133" t="s">
        <v>142</v>
      </c>
      <c r="D12" s="117"/>
      <c r="E12" s="117" t="s">
        <v>143</v>
      </c>
      <c r="F12" s="119"/>
      <c r="G12" s="68"/>
      <c r="H12" s="68"/>
      <c r="I12" s="68"/>
      <c r="J12" s="68"/>
      <c r="K12" s="68"/>
      <c r="L12" s="68"/>
      <c r="M12" s="68"/>
      <c r="N12" s="68"/>
      <c r="O12" s="68"/>
      <c r="P12" s="127" t="s">
        <v>153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5"/>
      <c r="AK12" s="129" t="s">
        <v>154</v>
      </c>
      <c r="AL12" s="130"/>
      <c r="AM12" s="130"/>
      <c r="AN12" s="130"/>
      <c r="AO12" s="37" t="s">
        <v>127</v>
      </c>
      <c r="AP12" s="131" t="s">
        <v>155</v>
      </c>
      <c r="AQ12" s="130"/>
      <c r="AR12" s="130"/>
      <c r="AS12" s="132"/>
      <c r="AT12" s="235"/>
    </row>
    <row r="13" spans="1:51" ht="15" customHeight="1">
      <c r="A13" s="75" t="s">
        <v>84</v>
      </c>
      <c r="B13" s="76"/>
      <c r="C13" s="137"/>
      <c r="D13" s="89"/>
      <c r="E13" s="89"/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6"/>
    </row>
    <row r="14" spans="1:51" ht="18" customHeight="1">
      <c r="A14" s="75"/>
      <c r="B14" s="76"/>
      <c r="C14" s="133"/>
      <c r="D14" s="117"/>
      <c r="E14" s="117"/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6"/>
    </row>
    <row r="15" spans="1:51" ht="15" customHeight="1">
      <c r="A15" s="123" t="s">
        <v>98</v>
      </c>
      <c r="B15" s="76"/>
      <c r="C15" s="137" t="s">
        <v>136</v>
      </c>
      <c r="D15" s="89"/>
      <c r="E15" s="89" t="s">
        <v>137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5" t="s">
        <v>7</v>
      </c>
      <c r="Q15" s="66"/>
      <c r="R15" s="85" t="s">
        <v>145</v>
      </c>
      <c r="S15" s="86"/>
      <c r="T15" s="86"/>
      <c r="U15" s="86"/>
      <c r="V15" s="27" t="s">
        <v>8</v>
      </c>
      <c r="W15" s="83" t="s">
        <v>205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8"/>
      <c r="AK15" s="35" t="s">
        <v>125</v>
      </c>
      <c r="AL15" s="125" t="s">
        <v>149</v>
      </c>
      <c r="AM15" s="126"/>
      <c r="AN15" s="126"/>
      <c r="AO15" s="126"/>
      <c r="AP15" s="126"/>
      <c r="AQ15" s="126"/>
      <c r="AR15" s="126"/>
      <c r="AS15" s="36" t="s">
        <v>126</v>
      </c>
      <c r="AT15" s="235"/>
    </row>
    <row r="16" spans="1:51" ht="18" customHeight="1">
      <c r="A16" s="75"/>
      <c r="B16" s="76"/>
      <c r="C16" s="133" t="s">
        <v>138</v>
      </c>
      <c r="D16" s="117"/>
      <c r="E16" s="117" t="s">
        <v>139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7" t="s">
        <v>146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5"/>
      <c r="AK16" s="129" t="s">
        <v>147</v>
      </c>
      <c r="AL16" s="130"/>
      <c r="AM16" s="130"/>
      <c r="AN16" s="130"/>
      <c r="AO16" s="37" t="s">
        <v>127</v>
      </c>
      <c r="AP16" s="131" t="s">
        <v>148</v>
      </c>
      <c r="AQ16" s="130"/>
      <c r="AR16" s="130"/>
      <c r="AS16" s="132"/>
      <c r="AT16" s="235"/>
    </row>
    <row r="17" spans="1:46">
      <c r="A17" s="75" t="s">
        <v>0</v>
      </c>
      <c r="B17" s="76"/>
      <c r="C17" s="138" t="str">
        <f>IF(P16="","",P16)</f>
        <v>千葉県富津市上飯野1477-1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8" t="str">
        <f>IF(AL15="","",AL15&amp;"-"&amp;AK16&amp;"-"&amp;AP16)</f>
        <v>090-3163-8250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2163</v>
      </c>
      <c r="F21" s="54"/>
      <c r="G21" s="54">
        <v>8250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1" t="s">
        <v>130</v>
      </c>
      <c r="B23" s="120" t="s">
        <v>86</v>
      </c>
      <c r="C23" s="139" t="s">
        <v>105</v>
      </c>
      <c r="D23" s="140"/>
      <c r="E23" s="141" t="s">
        <v>106</v>
      </c>
      <c r="F23" s="142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3" t="s">
        <v>99</v>
      </c>
      <c r="Q23" s="120"/>
      <c r="R23" s="120"/>
      <c r="S23" s="120"/>
      <c r="T23" s="20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5"/>
      <c r="U24" s="1"/>
      <c r="V24" s="1"/>
      <c r="W24" s="1"/>
      <c r="X24" s="1"/>
      <c r="Y24" s="134" t="s">
        <v>100</v>
      </c>
      <c r="Z24" s="135"/>
      <c r="AA24" s="135"/>
      <c r="AB24" s="135"/>
      <c r="AC24" s="135"/>
      <c r="AD24" s="135"/>
      <c r="AE24" s="135"/>
      <c r="AF24" s="135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11">
        <v>1</v>
      </c>
      <c r="C25" s="113" t="s">
        <v>159</v>
      </c>
      <c r="D25" s="89"/>
      <c r="E25" s="114" t="s">
        <v>160</v>
      </c>
      <c r="F25" s="90"/>
      <c r="G25" s="94">
        <v>5</v>
      </c>
      <c r="H25" s="96"/>
      <c r="I25" s="108" t="s">
        <v>163</v>
      </c>
      <c r="J25" s="95"/>
      <c r="K25" s="95"/>
      <c r="L25" s="96"/>
      <c r="M25" s="94">
        <v>519652516</v>
      </c>
      <c r="N25" s="95"/>
      <c r="O25" s="96"/>
      <c r="P25" s="94">
        <v>146</v>
      </c>
      <c r="Q25" s="95"/>
      <c r="R25" s="95"/>
      <c r="S25" s="95"/>
      <c r="T25" s="100"/>
      <c r="U25" s="1"/>
      <c r="V25" s="1"/>
      <c r="W25" s="1"/>
      <c r="X25" s="1"/>
      <c r="Y25" s="102">
        <v>7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161</v>
      </c>
      <c r="D26" s="117"/>
      <c r="E26" s="118" t="s">
        <v>162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179</v>
      </c>
      <c r="D27" s="89"/>
      <c r="E27" s="114" t="s">
        <v>180</v>
      </c>
      <c r="F27" s="90"/>
      <c r="G27" s="94">
        <v>5</v>
      </c>
      <c r="H27" s="96"/>
      <c r="I27" s="108" t="s">
        <v>183</v>
      </c>
      <c r="J27" s="95"/>
      <c r="K27" s="95"/>
      <c r="L27" s="96"/>
      <c r="M27" s="94">
        <v>521876825</v>
      </c>
      <c r="N27" s="95"/>
      <c r="O27" s="96"/>
      <c r="P27" s="94">
        <v>144</v>
      </c>
      <c r="Q27" s="95"/>
      <c r="R27" s="95"/>
      <c r="S27" s="95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181</v>
      </c>
      <c r="D28" s="117"/>
      <c r="E28" s="118" t="s">
        <v>182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169</v>
      </c>
      <c r="D29" s="89"/>
      <c r="E29" s="114" t="s">
        <v>170</v>
      </c>
      <c r="F29" s="90"/>
      <c r="G29" s="94">
        <v>5</v>
      </c>
      <c r="H29" s="96"/>
      <c r="I29" s="108" t="s">
        <v>173</v>
      </c>
      <c r="J29" s="95"/>
      <c r="K29" s="95"/>
      <c r="L29" s="96"/>
      <c r="M29" s="94">
        <v>520993394</v>
      </c>
      <c r="N29" s="95"/>
      <c r="O29" s="96"/>
      <c r="P29" s="94">
        <v>134</v>
      </c>
      <c r="Q29" s="95"/>
      <c r="R29" s="95"/>
      <c r="S29" s="95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171</v>
      </c>
      <c r="D30" s="117"/>
      <c r="E30" s="118" t="s">
        <v>172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164</v>
      </c>
      <c r="D31" s="89"/>
      <c r="E31" s="114" t="s">
        <v>165</v>
      </c>
      <c r="F31" s="90"/>
      <c r="G31" s="94">
        <v>6</v>
      </c>
      <c r="H31" s="96"/>
      <c r="I31" s="108" t="s">
        <v>168</v>
      </c>
      <c r="J31" s="95"/>
      <c r="K31" s="95"/>
      <c r="L31" s="96"/>
      <c r="M31" s="94">
        <v>521730479</v>
      </c>
      <c r="N31" s="95"/>
      <c r="O31" s="96"/>
      <c r="P31" s="94">
        <v>151</v>
      </c>
      <c r="Q31" s="95"/>
      <c r="R31" s="95"/>
      <c r="S31" s="95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166</v>
      </c>
      <c r="D32" s="117"/>
      <c r="E32" s="118" t="s">
        <v>167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1"/>
      <c r="U32" s="1"/>
      <c r="V32" s="1"/>
      <c r="W32" s="1"/>
      <c r="X32" s="1"/>
      <c r="Y32" s="134" t="s">
        <v>129</v>
      </c>
      <c r="Z32" s="135"/>
      <c r="AA32" s="135"/>
      <c r="AB32" s="135"/>
      <c r="AC32" s="135"/>
      <c r="AD32" s="135"/>
      <c r="AE32" s="135"/>
      <c r="AF32" s="135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37" t="s">
        <v>174</v>
      </c>
      <c r="D33" s="89"/>
      <c r="E33" s="89" t="s">
        <v>175</v>
      </c>
      <c r="F33" s="90"/>
      <c r="G33" s="94">
        <v>6</v>
      </c>
      <c r="H33" s="96"/>
      <c r="I33" s="94" t="s">
        <v>178</v>
      </c>
      <c r="J33" s="95"/>
      <c r="K33" s="95"/>
      <c r="L33" s="96"/>
      <c r="M33" s="94">
        <v>523035558</v>
      </c>
      <c r="N33" s="95"/>
      <c r="O33" s="96"/>
      <c r="P33" s="94">
        <v>150</v>
      </c>
      <c r="Q33" s="95"/>
      <c r="R33" s="95"/>
      <c r="S33" s="95"/>
      <c r="T33" s="100"/>
      <c r="U33" s="1"/>
      <c r="V33" s="1"/>
      <c r="W33" s="1"/>
      <c r="X33" s="1"/>
      <c r="Y33" s="201">
        <v>1</v>
      </c>
      <c r="Z33" s="95"/>
      <c r="AA33" s="95"/>
      <c r="AB33" s="95"/>
      <c r="AC33" s="95"/>
      <c r="AD33" s="95"/>
      <c r="AE33" s="95"/>
      <c r="AF33" s="95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33" t="s">
        <v>176</v>
      </c>
      <c r="D34" s="117"/>
      <c r="E34" s="117" t="s">
        <v>177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1"/>
      <c r="U34" s="1"/>
      <c r="V34" s="1"/>
      <c r="W34" s="1"/>
      <c r="X34" s="1"/>
      <c r="Y34" s="202"/>
      <c r="Z34" s="155"/>
      <c r="AA34" s="155"/>
      <c r="AB34" s="155"/>
      <c r="AC34" s="155"/>
      <c r="AD34" s="155"/>
      <c r="AE34" s="155"/>
      <c r="AF34" s="155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188</v>
      </c>
      <c r="D35" s="89"/>
      <c r="E35" s="114" t="s">
        <v>189</v>
      </c>
      <c r="F35" s="90"/>
      <c r="G35" s="94">
        <v>4</v>
      </c>
      <c r="H35" s="96"/>
      <c r="I35" s="94" t="s">
        <v>163</v>
      </c>
      <c r="J35" s="95"/>
      <c r="K35" s="95"/>
      <c r="L35" s="96"/>
      <c r="M35" s="94">
        <v>521730516</v>
      </c>
      <c r="N35" s="95"/>
      <c r="O35" s="96"/>
      <c r="P35" s="94">
        <v>136</v>
      </c>
      <c r="Q35" s="95"/>
      <c r="R35" s="95"/>
      <c r="S35" s="95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190</v>
      </c>
      <c r="D36" s="117"/>
      <c r="E36" s="118" t="s">
        <v>206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184</v>
      </c>
      <c r="D37" s="89"/>
      <c r="E37" s="114" t="s">
        <v>185</v>
      </c>
      <c r="F37" s="90"/>
      <c r="G37" s="94">
        <v>5</v>
      </c>
      <c r="H37" s="96"/>
      <c r="I37" s="94" t="s">
        <v>183</v>
      </c>
      <c r="J37" s="95"/>
      <c r="K37" s="95"/>
      <c r="L37" s="96"/>
      <c r="M37" s="94">
        <v>523370697</v>
      </c>
      <c r="N37" s="95"/>
      <c r="O37" s="96"/>
      <c r="P37" s="94">
        <v>164</v>
      </c>
      <c r="Q37" s="95"/>
      <c r="R37" s="95"/>
      <c r="S37" s="95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186</v>
      </c>
      <c r="D38" s="117"/>
      <c r="E38" s="118" t="s">
        <v>187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174</v>
      </c>
      <c r="D39" s="89"/>
      <c r="E39" s="114" t="s">
        <v>191</v>
      </c>
      <c r="F39" s="90"/>
      <c r="G39" s="94">
        <v>2</v>
      </c>
      <c r="H39" s="96"/>
      <c r="I39" s="94" t="s">
        <v>163</v>
      </c>
      <c r="J39" s="95"/>
      <c r="K39" s="95"/>
      <c r="L39" s="96"/>
      <c r="M39" s="94">
        <v>523370819</v>
      </c>
      <c r="N39" s="95"/>
      <c r="O39" s="96"/>
      <c r="P39" s="94">
        <v>126</v>
      </c>
      <c r="Q39" s="95"/>
      <c r="R39" s="95"/>
      <c r="S39" s="95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176</v>
      </c>
      <c r="D40" s="117"/>
      <c r="E40" s="118" t="s">
        <v>192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193</v>
      </c>
      <c r="D41" s="89"/>
      <c r="E41" s="114" t="s">
        <v>194</v>
      </c>
      <c r="F41" s="90"/>
      <c r="G41" s="94">
        <v>2</v>
      </c>
      <c r="H41" s="96"/>
      <c r="I41" s="94" t="s">
        <v>173</v>
      </c>
      <c r="J41" s="95"/>
      <c r="K41" s="95"/>
      <c r="L41" s="96"/>
      <c r="M41" s="94">
        <v>523370802</v>
      </c>
      <c r="N41" s="95"/>
      <c r="O41" s="96"/>
      <c r="P41" s="94">
        <v>126</v>
      </c>
      <c r="Q41" s="95"/>
      <c r="R41" s="95"/>
      <c r="S41" s="95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195</v>
      </c>
      <c r="D42" s="117"/>
      <c r="E42" s="118" t="s">
        <v>196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159</v>
      </c>
      <c r="D43" s="89"/>
      <c r="E43" s="114" t="s">
        <v>197</v>
      </c>
      <c r="F43" s="90"/>
      <c r="G43" s="94">
        <v>1</v>
      </c>
      <c r="H43" s="96"/>
      <c r="I43" s="94" t="s">
        <v>163</v>
      </c>
      <c r="J43" s="95"/>
      <c r="K43" s="95"/>
      <c r="L43" s="96"/>
      <c r="M43" s="94">
        <v>523370710</v>
      </c>
      <c r="N43" s="95"/>
      <c r="O43" s="96"/>
      <c r="P43" s="94">
        <v>123</v>
      </c>
      <c r="Q43" s="95"/>
      <c r="R43" s="95"/>
      <c r="S43" s="95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161</v>
      </c>
      <c r="D44" s="117"/>
      <c r="E44" s="118" t="s">
        <v>198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199</v>
      </c>
      <c r="D45" s="89"/>
      <c r="E45" s="114" t="s">
        <v>200</v>
      </c>
      <c r="F45" s="90"/>
      <c r="G45" s="94">
        <v>1</v>
      </c>
      <c r="H45" s="96"/>
      <c r="I45" s="94" t="s">
        <v>163</v>
      </c>
      <c r="J45" s="95"/>
      <c r="K45" s="95"/>
      <c r="L45" s="96"/>
      <c r="M45" s="94">
        <v>523370703</v>
      </c>
      <c r="N45" s="95"/>
      <c r="O45" s="96"/>
      <c r="P45" s="94">
        <v>115</v>
      </c>
      <c r="Q45" s="95"/>
      <c r="R45" s="95"/>
      <c r="S45" s="95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201</v>
      </c>
      <c r="D46" s="117"/>
      <c r="E46" s="118" t="s">
        <v>202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/>
      <c r="C47" s="137"/>
      <c r="D47" s="89"/>
      <c r="E47" s="89"/>
      <c r="F47" s="90"/>
      <c r="G47" s="94"/>
      <c r="H47" s="96"/>
      <c r="I47" s="94"/>
      <c r="J47" s="95"/>
      <c r="K47" s="95"/>
      <c r="L47" s="96"/>
      <c r="M47" s="94"/>
      <c r="N47" s="95"/>
      <c r="O47" s="96"/>
      <c r="P47" s="94"/>
      <c r="Q47" s="95"/>
      <c r="R47" s="95"/>
      <c r="S47" s="95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203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80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abSelected="1"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男女混合</v>
      </c>
      <c r="I5" s="9">
        <f>入力!Y25</f>
        <v>7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36004</v>
      </c>
      <c r="B7" s="13" t="str">
        <f>IF(入力!C3="","",入力!C3)</f>
        <v>ミサキジュニアバレーボールクラブ</v>
      </c>
      <c r="C7" s="13" t="str">
        <f>IF(入力!C2="","",入力!C2)</f>
        <v>ミサキジュニアバレーボールクラブ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青堀</v>
      </c>
      <c r="T7" s="13"/>
      <c r="U7" s="13">
        <f>IF(入力!C4="","",入力!C4)</f>
        <v>431337854</v>
      </c>
      <c r="V7" s="13">
        <f>IF(入力!C5="","",入力!C5)</f>
        <v>431439485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鈴木</v>
      </c>
      <c r="D16" s="13" t="str">
        <f>IF(入力!E8="","",入力!E8)</f>
        <v>芳保</v>
      </c>
      <c r="E16" s="13" t="str">
        <f>IF(入力!C7="","",入力!C7)</f>
        <v>スズキ</v>
      </c>
      <c r="F16" s="13" t="str">
        <f>IF(入力!E7="","",入力!E7)</f>
        <v>ヨシオ</v>
      </c>
      <c r="G16" s="13">
        <f>IF(入力!G7="","",入力!G7)</f>
        <v>506074634</v>
      </c>
      <c r="H16" s="13">
        <f>IF(入力!J7="","",入力!J7)</f>
        <v>15975</v>
      </c>
      <c r="I16" s="13">
        <f>IF(入力!M7="","",入力!M7)</f>
        <v>379939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0005</v>
      </c>
      <c r="T16" s="13" t="str">
        <f>IF(入力!P8="","",入力!P8)</f>
        <v>千葉県富津市上飯野1477-1</v>
      </c>
      <c r="U16" s="13" t="str">
        <f>IF(入力!AL7="","",入力!AL7)</f>
        <v>090</v>
      </c>
      <c r="V16" s="13" t="str">
        <f>IF(入力!AK8="","",入力!AK8)</f>
        <v>2163</v>
      </c>
      <c r="W16" s="13" t="str">
        <f>IF(入力!AP8="","",入力!AP8)</f>
        <v>8250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下平</v>
      </c>
      <c r="D17" s="13" t="str">
        <f>IF(入力!E10="","",入力!E10)</f>
        <v>恒子</v>
      </c>
      <c r="E17" s="13" t="str">
        <f>IF(入力!C9="","",入力!C9)</f>
        <v>シモヒラ</v>
      </c>
      <c r="F17" s="13" t="str">
        <f>IF(入力!E9="","",入力!E9)</f>
        <v>ユウゴ</v>
      </c>
      <c r="G17" s="13">
        <f>IF(入力!G9="","",入力!G9)</f>
        <v>505435571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21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1163</v>
      </c>
      <c r="T17" s="13" t="str">
        <f>IF(入力!P10="","",入力!P10)</f>
        <v>千葉県君津市杢師4-13-6</v>
      </c>
      <c r="U17" s="13" t="str">
        <f>IF(入力!AL9="","",入力!AL9)</f>
        <v>0439</v>
      </c>
      <c r="V17" s="13" t="str">
        <f>IF(入力!AK10="","",入力!AK10)</f>
        <v>54</v>
      </c>
      <c r="W17" s="13" t="str">
        <f>IF(入力!AP10="","",入力!AP10)</f>
        <v>4857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下平</v>
      </c>
      <c r="D20" s="13" t="str">
        <f>IF(入力!E12="","",入力!E12)</f>
        <v>有吾</v>
      </c>
      <c r="E20" s="13" t="str">
        <f>IF(入力!C11="","",入力!C11)</f>
        <v>シモヒラ</v>
      </c>
      <c r="F20" s="13" t="str">
        <f>IF(入力!E11="","",入力!E11)</f>
        <v>ユウゴ</v>
      </c>
      <c r="G20" s="13">
        <f>IF(入力!G11="","",入力!G11)</f>
        <v>506060129</v>
      </c>
      <c r="H20" s="13">
        <f>IF(入力!J11="","",入力!J11)</f>
        <v>23109</v>
      </c>
      <c r="I20" s="13">
        <f>IF(入力!M11="","",入力!M11)</f>
        <v>379935</v>
      </c>
      <c r="J20" s="13"/>
      <c r="K20" s="13"/>
      <c r="L20" s="13">
        <f>IF(入力!AT11="","",入力!AT11)</f>
        <v>55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1163</v>
      </c>
      <c r="T20" s="13" t="str">
        <f>IF(入力!P12="","",入力!P12)</f>
        <v>千葉県君津市杢師4-13-6</v>
      </c>
      <c r="U20" s="13" t="str">
        <f>IF(入力!AL11="","",入力!AL11)</f>
        <v>090</v>
      </c>
      <c r="V20" s="13" t="str">
        <f>IF(入力!AK12="","",入力!AK12)</f>
        <v>2566</v>
      </c>
      <c r="W20" s="13" t="str">
        <f>IF(入力!AP12="","",入力!AP12)</f>
        <v>2851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鈴木</v>
      </c>
      <c r="D22" s="13" t="str">
        <f>IF(入力!E16="","",入力!E16)</f>
        <v>芳保</v>
      </c>
      <c r="E22" s="13" t="str">
        <f>IF(入力!C15="","",入力!C15)</f>
        <v>スズキ</v>
      </c>
      <c r="F22" s="13" t="str">
        <f>IF(入力!E15="","",入力!E15)</f>
        <v>ヨシオ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2163</v>
      </c>
      <c r="P22" s="13">
        <f>IF(入力!G21="","",入力!G21)</f>
        <v>8250</v>
      </c>
      <c r="Q22" s="13"/>
      <c r="R22" s="13" t="str">
        <f>IF(入力!R15="","",入力!R15)</f>
        <v>293</v>
      </c>
      <c r="S22" s="13" t="str">
        <f>IF(入力!W15="","",入力!W15)</f>
        <v>0005</v>
      </c>
      <c r="T22" s="13" t="str">
        <f>IF(入力!P16="","",入力!P16)</f>
        <v>千葉県富津市上飯野1477-1</v>
      </c>
      <c r="U22" s="13" t="str">
        <f>IF(入力!AL15="","",入力!AL15)</f>
        <v>090</v>
      </c>
      <c r="V22" s="13" t="str">
        <f>IF(入力!AK16="","",入力!AK16)</f>
        <v>3163</v>
      </c>
      <c r="W22" s="13" t="str">
        <f>IF(入力!AP16="","",入力!AP16)</f>
        <v>8250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田中</v>
      </c>
      <c r="D24" s="51" t="str">
        <f>VLOOKUP($B$51,$A$53:$F$352,4)</f>
        <v>那奈</v>
      </c>
      <c r="E24" s="51" t="str">
        <f>VLOOKUP($B$51,$A$53:$F$352,5)</f>
        <v>タナカ</v>
      </c>
      <c r="F24" s="51" t="str">
        <f>VLOOKUP($B$51,$A$53:$F$352,6)</f>
        <v>ナナ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田中</v>
      </c>
      <c r="D53" s="13" t="str">
        <f>IF(入力!E26="","",入力!E26)</f>
        <v>那奈</v>
      </c>
      <c r="E53" s="13" t="str">
        <f>IF(入力!C25="","",入力!C25)</f>
        <v>タナカ</v>
      </c>
      <c r="F53" s="13" t="str">
        <f>IF(入力!E25="","",入力!E25)</f>
        <v>ナナ</v>
      </c>
      <c r="G53" s="13">
        <f>IF(入力!M25="","",入力!M25)</f>
        <v>519652516</v>
      </c>
      <c r="H53" s="13" t="str">
        <f>IF(入力!I25="","",入力!I25)</f>
        <v>富津市立青堀小学校</v>
      </c>
      <c r="I53" s="13">
        <f>IF(入力!G25="","",入力!G25)</f>
        <v>5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白石</v>
      </c>
      <c r="D54" s="13" t="str">
        <f>IF(入力!E28="","",入力!E28)</f>
        <v>柚姫</v>
      </c>
      <c r="E54" s="13" t="str">
        <f>IF(入力!C27="","",入力!C27)</f>
        <v>シライシ</v>
      </c>
      <c r="F54" s="13" t="str">
        <f>IF(入力!E27="","",入力!E27)</f>
        <v>ユズキ</v>
      </c>
      <c r="G54" s="13">
        <f>IF(入力!M27="","",入力!M27)</f>
        <v>521876825</v>
      </c>
      <c r="H54" s="13" t="str">
        <f>IF(入力!I27="","",入力!I27)</f>
        <v>富津市立富津小学校</v>
      </c>
      <c r="I54" s="13">
        <f>IF(入力!G27="","",入力!G27)</f>
        <v>5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久保田</v>
      </c>
      <c r="D55" s="13" t="str">
        <f>IF(入力!E30="","",入力!E30)</f>
        <v>果莉那</v>
      </c>
      <c r="E55" s="13" t="str">
        <f>IF(入力!C29="","",入力!C29)</f>
        <v>クボタ</v>
      </c>
      <c r="F55" s="13" t="str">
        <f>IF(入力!E29="","",入力!E29)</f>
        <v>カリナ</v>
      </c>
      <c r="G55" s="13">
        <f>IF(入力!M29="","",入力!M29)</f>
        <v>520993394</v>
      </c>
      <c r="H55" s="13" t="str">
        <f>IF(入力!I29="","",入力!I29)</f>
        <v>君津市立貞元小学校</v>
      </c>
      <c r="I55" s="13">
        <f>IF(入力!G29="","",入力!G29)</f>
        <v>5</v>
      </c>
      <c r="J55" s="13">
        <f>IF(入力!P29="","",入力!P29)</f>
        <v>134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高田</v>
      </c>
      <c r="D56" s="13" t="str">
        <f>IF(入力!E32="","",入力!E32)</f>
        <v>彩永</v>
      </c>
      <c r="E56" s="13" t="str">
        <f>IF(入力!C31="","",入力!C31)</f>
        <v>タカダ</v>
      </c>
      <c r="F56" s="13" t="str">
        <f>IF(入力!E31="","",入力!E31)</f>
        <v>サエ</v>
      </c>
      <c r="G56" s="13">
        <f>IF(入力!M31="","",入力!M31)</f>
        <v>521730479</v>
      </c>
      <c r="H56" s="13" t="str">
        <f>IF(入力!I31="","",入力!I31)</f>
        <v>富津市立飯野小学校</v>
      </c>
      <c r="I56" s="13">
        <f>IF(入力!G31="","",入力!G31)</f>
        <v>6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今野</v>
      </c>
      <c r="D57" s="13" t="str">
        <f>IF(入力!E34="","",入力!E34)</f>
        <v>楓</v>
      </c>
      <c r="E57" s="13" t="str">
        <f>IF(入力!C33="","",入力!C33)</f>
        <v>コンノ</v>
      </c>
      <c r="F57" s="13" t="str">
        <f>IF(入力!E33="","",入力!E33)</f>
        <v>カエデ</v>
      </c>
      <c r="G57" s="13">
        <f>IF(入力!M33="","",入力!M33)</f>
        <v>523035558</v>
      </c>
      <c r="H57" s="13" t="str">
        <f>IF(入力!I33="","",入力!I33)</f>
        <v>富津市立青堀小学校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川野</v>
      </c>
      <c r="D58" s="13" t="str">
        <f>IF(入力!E36="","",入力!E36)</f>
        <v>隼</v>
      </c>
      <c r="E58" s="13" t="str">
        <f>IF(入力!C35="","",入力!C35)</f>
        <v>カワノ</v>
      </c>
      <c r="F58" s="13" t="str">
        <f>IF(入力!E35="","",入力!E35)</f>
        <v>ジュン</v>
      </c>
      <c r="G58" s="13">
        <f>IF(入力!M35="","",入力!M35)</f>
        <v>521730516</v>
      </c>
      <c r="H58" s="13" t="str">
        <f>IF(入力!I35="","",入力!I35)</f>
        <v>富津市立青堀小学校</v>
      </c>
      <c r="I58" s="13">
        <f>IF(入力!G35="","",入力!G35)</f>
        <v>4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在原</v>
      </c>
      <c r="D59" s="13" t="str">
        <f>IF(入力!E38="","",入力!E38)</f>
        <v>彩夏</v>
      </c>
      <c r="E59" s="13" t="str">
        <f>IF(入力!C37="","",入力!C37)</f>
        <v>アリハラ</v>
      </c>
      <c r="F59" s="13" t="str">
        <f>IF(入力!E37="","",入力!E37)</f>
        <v>アヤカ</v>
      </c>
      <c r="G59" s="13">
        <f>IF(入力!M37="","",入力!M37)</f>
        <v>523370697</v>
      </c>
      <c r="H59" s="13" t="str">
        <f>IF(入力!I37="","",入力!I37)</f>
        <v>富津市立富津小学校</v>
      </c>
      <c r="I59" s="13">
        <f>IF(入力!G37="","",入力!G37)</f>
        <v>5</v>
      </c>
      <c r="J59" s="13">
        <f>IF(入力!P37="","",入力!P37)</f>
        <v>164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今野</v>
      </c>
      <c r="D60" s="13" t="str">
        <f>IF(入力!E40="","",入力!E40)</f>
        <v>橙和</v>
      </c>
      <c r="E60" s="13" t="str">
        <f>IF(入力!C39="","",入力!C39)</f>
        <v>コンノ</v>
      </c>
      <c r="F60" s="13" t="str">
        <f>IF(入力!E39="","",入力!E39)</f>
        <v>トワ</v>
      </c>
      <c r="G60" s="13">
        <f>IF(入力!M39="","",入力!M39)</f>
        <v>523370819</v>
      </c>
      <c r="H60" s="13" t="str">
        <f>IF(入力!I39="","",入力!I39)</f>
        <v>富津市立青堀小学校</v>
      </c>
      <c r="I60" s="13">
        <f>IF(入力!G39="","",入力!G39)</f>
        <v>2</v>
      </c>
      <c r="J60" s="13">
        <f>IF(入力!P39="","",入力!P39)</f>
        <v>126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和泉</v>
      </c>
      <c r="D61" s="13" t="str">
        <f>IF(入力!E42="","",入力!E42)</f>
        <v>海希</v>
      </c>
      <c r="E61" s="13" t="str">
        <f>IF(入力!C41="","",入力!C41)</f>
        <v>イスミ</v>
      </c>
      <c r="F61" s="13" t="str">
        <f>IF(入力!E41="","",入力!E41)</f>
        <v>カイキ</v>
      </c>
      <c r="G61" s="13">
        <f>IF(入力!M41="","",入力!M41)</f>
        <v>523370802</v>
      </c>
      <c r="H61" s="13" t="str">
        <f>IF(入力!I41="","",入力!I41)</f>
        <v>君津市立貞元小学校</v>
      </c>
      <c r="I61" s="13">
        <f>IF(入力!G41="","",入力!G41)</f>
        <v>2</v>
      </c>
      <c r="J61" s="13">
        <f>IF(入力!P41="","",入力!P41)</f>
        <v>126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田中</v>
      </c>
      <c r="D62" s="13" t="str">
        <f>IF(入力!E44="","",入力!E44)</f>
        <v>杏依</v>
      </c>
      <c r="E62" s="13" t="str">
        <f>IF(入力!C43="","",入力!C43)</f>
        <v>タナカ</v>
      </c>
      <c r="F62" s="13" t="str">
        <f>IF(入力!E43="","",入力!E43)</f>
        <v>アイ</v>
      </c>
      <c r="G62" s="13">
        <f>IF(入力!M43="","",入力!M43)</f>
        <v>523370710</v>
      </c>
      <c r="H62" s="13" t="str">
        <f>IF(入力!I43="","",入力!I43)</f>
        <v>富津市立青堀小学校</v>
      </c>
      <c r="I62" s="13">
        <f>IF(入力!G43="","",入力!G43)</f>
        <v>1</v>
      </c>
      <c r="J62" s="13">
        <f>IF(入力!P43="","",入力!P43)</f>
        <v>123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安永</v>
      </c>
      <c r="D63" s="13" t="str">
        <f>IF(入力!E46="","",入力!E46)</f>
        <v>早藍</v>
      </c>
      <c r="E63" s="13" t="str">
        <f>IF(入力!C45="","",入力!C45)</f>
        <v>ヤスナガ</v>
      </c>
      <c r="F63" s="13" t="str">
        <f>IF(入力!E45="","",入力!E45)</f>
        <v>ソア</v>
      </c>
      <c r="G63" s="13">
        <f>IF(入力!M45="","",入力!M45)</f>
        <v>523370703</v>
      </c>
      <c r="H63" s="13" t="str">
        <f>IF(入力!I45="","",入力!I45)</f>
        <v>富津市立青堀小学校</v>
      </c>
      <c r="I63" s="13">
        <f>IF(入力!G45="","",入力!G45)</f>
        <v>1</v>
      </c>
      <c r="J63" s="13">
        <f>IF(入力!P45="","",入力!P45)</f>
        <v>115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SSK00001</cp:lastModifiedBy>
  <cp:lastPrinted>2016-05-09T15:17:35Z</cp:lastPrinted>
  <dcterms:created xsi:type="dcterms:W3CDTF">2014-04-05T09:56:00Z</dcterms:created>
  <dcterms:modified xsi:type="dcterms:W3CDTF">2023-05-11T07:08:15Z</dcterms:modified>
</cp:coreProperties>
</file>