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k8731-my.sharepoint.com/personal/yoshio_suzuki_ssk8731_com/Documents/デスクトップ/"/>
    </mc:Choice>
  </mc:AlternateContent>
  <xr:revisionPtr revIDLastSave="9" documentId="8_{BBE17B9A-6134-4633-BF21-CDD56C7F4CE4}" xr6:coauthVersionLast="47" xr6:coauthVersionMax="47" xr10:uidLastSave="{D7272621-09C3-4604-8DD9-8F60C86AE278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入力!$A$1:$BE$55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<sst xmlns="http://schemas.openxmlformats.org/spreadsheetml/2006/main" count="300" uniqueCount="224">
  <si>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</si>
  <si>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</si>
  <si>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</si>
  <si>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</si>
  <si>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</si>
  <si>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</si>
  <si>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</si>
  <si>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</si>
  <si>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</si>
  <si>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</si>
  <si>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</si>
  <si>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</si>
  <si>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</si>
  <si>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</si>
  <si>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</si>
  <si>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</si>
  <si>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</si>
  <si>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</si>
  <si>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</si>
  <si>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</si>
  <si>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</si>
  <si>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</si>
  <si>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</si>
  <si>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</si>
  <si>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</si>
  <si>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</si>
  <si>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</si>
  <si>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</si>
  <si>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</si>
  <si>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</si>
  <si>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</si>
  <si>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</si>
  <si>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</si>
  <si>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</si>
  <si>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</si>
  <si>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</si>
  <si>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</si>
  <si>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</si>
  <si>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</si>
  <si>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</si>
  <si>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</si>
  <si>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</si>
  <si>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</si>
  <si>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</si>
  <si>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</si>
  <si>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</si>
  <si>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</si>
  <si>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</si>
  <si>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</si>
  <si>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</si>
  <si>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</si>
  <si>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</si>
  <si>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</si>
  <si>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</si>
  <si>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</si>
  <si>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</si>
  <si>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</si>
  <si>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</si>
  <si>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</si>
  <si>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</si>
  <si>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</si>
  <si>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</si>
  <si>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</si>
  <si>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</si>
  <si>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</si>
  <si>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</si>
  <si>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</si>
  <si>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</si>
  <si>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</si>
  <si>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</si>
  <si>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</si>
  <si>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</si>
  <si>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</si>
  <si>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</si>
  <si>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</si>
  <si>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</si>
  <si>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</si>
  <si>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</si>
  <si>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</si>
  <si>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</si>
  <si>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</si>
  <si>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</si>
  <si>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</si>
  <si>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</si>
  <si>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</si>
  <si>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</si>
  <si>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</si>
  <si>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</si>
  <si>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</si>
  <si>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</si>
  <si>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</si>
  <si>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</si>
  <si>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</si>
  <si>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</si>
  <si>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</si>
  <si>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</si>
  <si>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</si>
  <si>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</si>
  <si>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</si>
  <si>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</si>
  <si>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</si>
  <si>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</si>
  <si>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</si>
  <si>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</si>
  <si>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</si>
  <si>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</si>
  <si>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</si>
  <si>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</si>
  <si>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</si>
  <si>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</si>
  <si>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</si>
  <si>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</si>
  <si>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</si>
  <si>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</si>
  <si>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</si>
  <si>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</si>
  <si>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</si>
  <si>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</si>
  <si>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</si>
  <si>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</si>
  <si>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</si>
  <si>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</si>
  <si>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</si>
  <si>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</si>
  <si>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</si>
  <si>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</si>
  <si>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</si>
  <si>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</si>
  <si>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</si>
  <si>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</si>
  <si>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</si>
  <si>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</si>
  <si>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</si>
  <si>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</si>
  <si>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</si>
  <si>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</si>
  <si>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</si>
  <si>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2">
      <t>ヨシホ</t>
    </rPh>
    <phoneticPr fontId="2"/>
  </si>
  <si>
    <t>スズキ</t>
    <phoneticPr fontId="2"/>
  </si>
  <si>
    <t>ヨシオ</t>
    <phoneticPr fontId="2"/>
  </si>
  <si>
    <t>千葉県富津市上飯野1477-1</t>
    <rPh sb="0" eb="3">
      <t>チバケン</t>
    </rPh>
    <rPh sb="3" eb="6">
      <t>フッツシ</t>
    </rPh>
    <rPh sb="6" eb="9">
      <t>カミイイノ</t>
    </rPh>
    <phoneticPr fontId="2"/>
  </si>
  <si>
    <t>090</t>
    <phoneticPr fontId="2"/>
  </si>
  <si>
    <t>2163</t>
    <phoneticPr fontId="2"/>
  </si>
  <si>
    <t>8250</t>
    <phoneticPr fontId="2"/>
  </si>
  <si>
    <t>飛澤</t>
    <phoneticPr fontId="2"/>
  </si>
  <si>
    <t>新一</t>
    <phoneticPr fontId="2"/>
  </si>
  <si>
    <t>ヒザワ</t>
    <phoneticPr fontId="2"/>
  </si>
  <si>
    <t>シンイチ</t>
    <phoneticPr fontId="2"/>
  </si>
  <si>
    <t>下平</t>
    <phoneticPr fontId="2"/>
  </si>
  <si>
    <t>恒子</t>
    <phoneticPr fontId="2"/>
  </si>
  <si>
    <t>シモヒラ</t>
    <phoneticPr fontId="2"/>
  </si>
  <si>
    <t>ツネコ</t>
    <phoneticPr fontId="2"/>
  </si>
  <si>
    <t>有吾</t>
    <rPh sb="0" eb="2">
      <t>ユウゴ</t>
    </rPh>
    <phoneticPr fontId="2"/>
  </si>
  <si>
    <t>ユウゴ</t>
    <phoneticPr fontId="2"/>
  </si>
  <si>
    <t>293</t>
    <phoneticPr fontId="2"/>
  </si>
  <si>
    <t>0005</t>
    <phoneticPr fontId="2"/>
  </si>
  <si>
    <t>根本</t>
    <rPh sb="0" eb="2">
      <t>ネモト</t>
    </rPh>
    <phoneticPr fontId="2"/>
  </si>
  <si>
    <t>奏空</t>
    <rPh sb="0" eb="1">
      <t>カナデ</t>
    </rPh>
    <rPh sb="1" eb="2">
      <t>ソラ</t>
    </rPh>
    <phoneticPr fontId="2"/>
  </si>
  <si>
    <t>ネモト</t>
    <phoneticPr fontId="2"/>
  </si>
  <si>
    <t>ソラ</t>
    <phoneticPr fontId="2"/>
  </si>
  <si>
    <t>富津市立青堀小学校</t>
    <rPh sb="0" eb="9">
      <t>フッツシリツアオホリショウガッコウ</t>
    </rPh>
    <phoneticPr fontId="2"/>
  </si>
  <si>
    <t>佐久間</t>
    <rPh sb="0" eb="3">
      <t>サクマ</t>
    </rPh>
    <phoneticPr fontId="2"/>
  </si>
  <si>
    <t>彩花</t>
    <rPh sb="0" eb="2">
      <t>アヤカ</t>
    </rPh>
    <phoneticPr fontId="2"/>
  </si>
  <si>
    <t>サクマ</t>
    <phoneticPr fontId="2"/>
  </si>
  <si>
    <t>アヤカ</t>
    <phoneticPr fontId="2"/>
  </si>
  <si>
    <t>田中</t>
    <rPh sb="0" eb="2">
      <t>タナカ</t>
    </rPh>
    <phoneticPr fontId="2"/>
  </si>
  <si>
    <t>タナカ</t>
    <phoneticPr fontId="2"/>
  </si>
  <si>
    <t>アイ</t>
    <phoneticPr fontId="2"/>
  </si>
  <si>
    <t>凛</t>
    <rPh sb="0" eb="1">
      <t>リン</t>
    </rPh>
    <phoneticPr fontId="2"/>
  </si>
  <si>
    <t>リン</t>
    <phoneticPr fontId="2"/>
  </si>
  <si>
    <t>和泉</t>
    <rPh sb="0" eb="2">
      <t>イズミ</t>
    </rPh>
    <phoneticPr fontId="2"/>
  </si>
  <si>
    <t>海希</t>
    <rPh sb="0" eb="1">
      <t>ウミ</t>
    </rPh>
    <rPh sb="1" eb="2">
      <t>ノゾミ</t>
    </rPh>
    <phoneticPr fontId="2"/>
  </si>
  <si>
    <t>イズミ</t>
    <phoneticPr fontId="2"/>
  </si>
  <si>
    <t>カイキ</t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</si>
  <si>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</si>
  <si>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今野</t>
    <rPh sb="0" eb="2">
      <t>コンノ</t>
    </rPh>
    <phoneticPr fontId="2"/>
  </si>
  <si>
    <t>橙和</t>
    <rPh sb="0" eb="1">
      <t>トウ</t>
    </rPh>
    <rPh sb="1" eb="2">
      <t>ワ</t>
    </rPh>
    <phoneticPr fontId="2"/>
  </si>
  <si>
    <t>コンノ</t>
    <phoneticPr fontId="2"/>
  </si>
  <si>
    <t>トワ</t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</si>
  <si>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</si>
  <si>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齋藤</t>
    <rPh sb="0" eb="2">
      <t>サイトウ</t>
    </rPh>
    <phoneticPr fontId="2"/>
  </si>
  <si>
    <t>サイトウ</t>
    <phoneticPr fontId="2"/>
  </si>
  <si>
    <t>ハルカ</t>
    <phoneticPr fontId="2"/>
  </si>
  <si>
    <t>砂川</t>
    <rPh sb="0" eb="2">
      <t>スナガワ</t>
    </rPh>
    <phoneticPr fontId="2"/>
  </si>
  <si>
    <t>結音</t>
    <rPh sb="0" eb="1">
      <t>ユイ</t>
    </rPh>
    <rPh sb="1" eb="2">
      <t>オト</t>
    </rPh>
    <phoneticPr fontId="2"/>
  </si>
  <si>
    <t>スナガワ</t>
    <phoneticPr fontId="2"/>
  </si>
  <si>
    <t>ユナ</t>
    <phoneticPr fontId="2"/>
  </si>
  <si>
    <t>奏音</t>
    <rPh sb="0" eb="2">
      <t>カナデオト</t>
    </rPh>
    <phoneticPr fontId="2"/>
  </si>
  <si>
    <t>カナト</t>
    <phoneticPr fontId="2"/>
  </si>
  <si>
    <t>293</t>
    <phoneticPr fontId="2"/>
  </si>
  <si>
    <t>0013</t>
    <phoneticPr fontId="2"/>
  </si>
  <si>
    <t>千葉県富津市西川928</t>
    <rPh sb="0" eb="3">
      <t>チバケン</t>
    </rPh>
    <rPh sb="3" eb="6">
      <t>フッツシ</t>
    </rPh>
    <rPh sb="6" eb="8">
      <t>ニシカワ</t>
    </rPh>
    <phoneticPr fontId="2"/>
  </si>
  <si>
    <t>090</t>
    <phoneticPr fontId="2"/>
  </si>
  <si>
    <t>299</t>
    <phoneticPr fontId="2"/>
  </si>
  <si>
    <t>1163</t>
    <phoneticPr fontId="2"/>
  </si>
  <si>
    <t>千葉県君津市杢師4-13-6</t>
    <rPh sb="0" eb="3">
      <t>チバケン</t>
    </rPh>
    <rPh sb="3" eb="5">
      <t>キミツ</t>
    </rPh>
    <rPh sb="5" eb="6">
      <t>シ</t>
    </rPh>
    <rPh sb="6" eb="8">
      <t>モクシ</t>
    </rPh>
    <phoneticPr fontId="2"/>
  </si>
  <si>
    <t>2566</t>
    <phoneticPr fontId="2"/>
  </si>
  <si>
    <t>2851</t>
    <phoneticPr fontId="2"/>
  </si>
  <si>
    <t>8890</t>
    <phoneticPr fontId="2"/>
  </si>
  <si>
    <t>9346</t>
    <phoneticPr fontId="2"/>
  </si>
  <si>
    <t>①</t>
    <phoneticPr fontId="2"/>
  </si>
  <si>
    <t>遥</t>
    <rPh sb="0" eb="1">
      <t>ハル</t>
    </rPh>
    <phoneticPr fontId="2"/>
  </si>
  <si>
    <t>杏依</t>
    <rPh sb="0" eb="1">
      <t>アンズ</t>
    </rPh>
    <rPh sb="1" eb="2">
      <t>イ</t>
    </rPh>
    <phoneticPr fontId="2"/>
  </si>
  <si>
    <t>加須屋</t>
    <rPh sb="0" eb="3">
      <t>カスヤ</t>
    </rPh>
    <phoneticPr fontId="2"/>
  </si>
  <si>
    <t>カスヤ</t>
    <phoneticPr fontId="2"/>
  </si>
  <si>
    <t>イチカ</t>
    <phoneticPr fontId="2"/>
  </si>
  <si>
    <t>一花</t>
    <rPh sb="0" eb="2">
      <t>イチカ</t>
    </rPh>
    <phoneticPr fontId="2"/>
  </si>
  <si>
    <t>菅谷</t>
    <rPh sb="0" eb="2">
      <t>スガヤ</t>
    </rPh>
    <phoneticPr fontId="2"/>
  </si>
  <si>
    <t>深稀</t>
    <rPh sb="0" eb="1">
      <t>フカ</t>
    </rPh>
    <rPh sb="1" eb="2">
      <t>キ</t>
    </rPh>
    <phoneticPr fontId="2"/>
  </si>
  <si>
    <t>スガヤ</t>
    <phoneticPr fontId="2"/>
  </si>
  <si>
    <t>ミキ</t>
    <phoneticPr fontId="2"/>
  </si>
  <si>
    <t>福住</t>
    <rPh sb="0" eb="2">
      <t>フクズミ</t>
    </rPh>
    <phoneticPr fontId="2"/>
  </si>
  <si>
    <t>紗奈</t>
    <rPh sb="0" eb="2">
      <t>サナ</t>
    </rPh>
    <phoneticPr fontId="2"/>
  </si>
  <si>
    <t>近藤</t>
    <rPh sb="0" eb="2">
      <t>コンドウ</t>
    </rPh>
    <phoneticPr fontId="2"/>
  </si>
  <si>
    <t>海人</t>
    <rPh sb="0" eb="1">
      <t>ウミ</t>
    </rPh>
    <rPh sb="1" eb="2">
      <t>ヒト</t>
    </rPh>
    <phoneticPr fontId="2"/>
  </si>
  <si>
    <t>フクズミ</t>
    <phoneticPr fontId="2"/>
  </si>
  <si>
    <t>セナ</t>
    <phoneticPr fontId="2"/>
  </si>
  <si>
    <t>コンドウ</t>
    <phoneticPr fontId="2"/>
  </si>
  <si>
    <t>カイト</t>
    <phoneticPr fontId="2"/>
  </si>
  <si>
    <t>小林</t>
    <rPh sb="0" eb="2">
      <t>コバヤシ</t>
    </rPh>
    <phoneticPr fontId="2"/>
  </si>
  <si>
    <t>夕眞</t>
    <rPh sb="0" eb="2">
      <t>ユウマ</t>
    </rPh>
    <phoneticPr fontId="2"/>
  </si>
  <si>
    <t>コバヤシ</t>
    <phoneticPr fontId="2"/>
  </si>
  <si>
    <t>ユマ</t>
    <phoneticPr fontId="2"/>
  </si>
  <si>
    <t>バレーボールを通して「和」の心を育て、一つのボールを全員で繋ぎ「絆」を育み「全員バレー」で挑みます。</t>
    <rPh sb="7" eb="8">
      <t>トオ</t>
    </rPh>
    <rPh sb="11" eb="12">
      <t>ワ</t>
    </rPh>
    <rPh sb="14" eb="15">
      <t>ココロ</t>
    </rPh>
    <rPh sb="16" eb="17">
      <t>ソダ</t>
    </rPh>
    <rPh sb="19" eb="20">
      <t>ヒト</t>
    </rPh>
    <rPh sb="26" eb="28">
      <t>ゼンイン</t>
    </rPh>
    <rPh sb="29" eb="30">
      <t>ツナ</t>
    </rPh>
    <rPh sb="32" eb="33">
      <t>キズナ</t>
    </rPh>
    <rPh sb="35" eb="36">
      <t>ハグク</t>
    </rPh>
    <rPh sb="38" eb="40">
      <t>ゼンイン</t>
    </rPh>
    <rPh sb="45" eb="46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</si>
</sst>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4"/>
      <color rgb="FF000000"/>
      <name val="ＭＳ Ｐゴシック"/>
      <family val="2"/>
      <charset val="128"/>
    </font>
    <font>
      <sz val="14"/>
      <color indexed="8"/>
      <name val="Calibri"/>
      <family val="2"/>
    </font>
    <font>
      <sz val="8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5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69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8" fillId="0" borderId="1" xfId="0" applyNumberFormat="1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6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26" fillId="0" borderId="63" xfId="0" applyFont="1" applyBorder="1" applyAlignment="1" applyProtection="1">
      <alignment horizontal="center" vertical="center"/>
      <protection locked="0"/>
    </xf>
    <xf numFmtId="0" fontId="27" fillId="0" borderId="64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0" fillId="5" borderId="54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58" xfId="0" applyNumberFormat="1" applyBorder="1" applyAlignment="1" applyProtection="1">
      <alignment horizontal="left" vertical="top" wrapText="1"/>
      <protection locked="0"/>
    </xf>
    <xf numFmtId="49" fontId="4" fillId="0" borderId="59" xfId="0" applyNumberFormat="1" applyFont="1" applyBorder="1" applyAlignment="1" applyProtection="1">
      <alignment horizontal="left" vertical="top" wrapText="1"/>
      <protection locked="0"/>
    </xf>
    <xf numFmtId="49" fontId="4" fillId="0" borderId="6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75" xfId="0" applyFont="1" applyBorder="1" applyAlignment="1" applyProtection="1">
      <alignment horizontal="center" vertical="center"/>
      <protection locked="0"/>
    </xf>
    <xf numFmtId="0" fontId="21" fillId="0" borderId="76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0" fontId="0" fillId="5" borderId="68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6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7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58" xfId="1" applyBorder="1" applyAlignment="1">
      <alignment horizontal="center" vertical="center" wrapText="1" shrinkToFit="1"/>
    </xf>
    <xf numFmtId="0" fontId="13" fillId="0" borderId="59" xfId="1" applyBorder="1" applyAlignment="1">
      <alignment horizontal="center" vertical="center" wrapText="1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7" xfId="1" applyBorder="1" applyAlignment="1">
      <alignment horizontal="left" vertical="top" shrinkToFit="1"/>
    </xf>
    <xf numFmtId="0" fontId="13" fillId="0" borderId="59" xfId="1" applyBorder="1" applyAlignment="1">
      <alignment horizontal="left" vertical="top" shrinkToFit="1"/>
    </xf>
    <xf numFmtId="0" fontId="13" fillId="0" borderId="60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="85" zoomScaleNormal="100" zoomScaleSheetLayoutView="85" workbookViewId="0">
      <selection activeCell="AL46" sqref="AL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05" t="s">
        <v>121</v>
      </c>
      <c r="B2" s="106"/>
      <c r="C2" s="107" t="s">
        <v>132</v>
      </c>
      <c r="D2" s="108"/>
      <c r="E2" s="108"/>
      <c r="F2" s="108"/>
      <c r="G2" s="108"/>
      <c r="H2" s="108"/>
      <c r="I2" s="109"/>
      <c r="J2" s="98" t="s">
        <v>119</v>
      </c>
      <c r="K2" s="221"/>
      <c r="L2" s="221"/>
      <c r="M2" s="221"/>
      <c r="N2" s="221"/>
      <c r="O2" s="222"/>
      <c r="P2" s="98" t="s">
        <v>97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2" t="s">
        <v>101</v>
      </c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9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0" t="s">
        <v>122</v>
      </c>
      <c r="B3" s="111"/>
      <c r="C3" s="112" t="s">
        <v>132</v>
      </c>
      <c r="D3" s="113"/>
      <c r="E3" s="113"/>
      <c r="F3" s="113"/>
      <c r="G3" s="113"/>
      <c r="H3" s="113"/>
      <c r="I3" s="114"/>
      <c r="J3" s="218" t="s">
        <v>93</v>
      </c>
      <c r="K3" s="219"/>
      <c r="L3" s="219"/>
      <c r="M3" s="219"/>
      <c r="N3" s="219"/>
      <c r="O3" s="220"/>
      <c r="P3" s="100" t="s">
        <v>133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47" t="s">
        <v>118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431337854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>
        <v>431439485</v>
      </c>
      <c r="D5" s="229"/>
      <c r="E5" s="229"/>
      <c r="F5" s="229"/>
      <c r="G5" s="229"/>
      <c r="H5" s="229"/>
      <c r="I5" s="230"/>
      <c r="J5" s="194"/>
      <c r="K5" s="194"/>
      <c r="L5" s="194"/>
      <c r="M5" s="194"/>
      <c r="N5" s="194"/>
      <c r="O5" s="194"/>
      <c r="P5" s="164" t="s">
        <v>134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5" t="s">
        <v>135</v>
      </c>
      <c r="AF5" s="164"/>
      <c r="AG5" s="164"/>
      <c r="AH5" s="164"/>
      <c r="AI5" s="164"/>
      <c r="AJ5" s="164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9" t="s">
        <v>80</v>
      </c>
      <c r="B6" s="127"/>
      <c r="C6" s="131" t="s">
        <v>107</v>
      </c>
      <c r="D6" s="132"/>
      <c r="E6" s="133" t="s">
        <v>108</v>
      </c>
      <c r="F6" s="134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0" t="s">
        <v>95</v>
      </c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2" t="s">
        <v>96</v>
      </c>
      <c r="AL6" s="142"/>
      <c r="AM6" s="142"/>
      <c r="AN6" s="142"/>
      <c r="AO6" s="142"/>
      <c r="AP6" s="142"/>
      <c r="AQ6" s="142"/>
      <c r="AR6" s="142"/>
      <c r="AS6" s="142"/>
      <c r="AT6" s="34" t="s">
        <v>124</v>
      </c>
    </row>
    <row r="7" spans="1:51" ht="13.5" customHeight="1">
      <c r="A7" s="79"/>
      <c r="B7" s="127"/>
      <c r="C7" s="82" t="s">
        <v>138</v>
      </c>
      <c r="D7" s="83"/>
      <c r="E7" s="84" t="s">
        <v>139</v>
      </c>
      <c r="F7" s="85"/>
      <c r="G7" s="196">
        <v>506074634</v>
      </c>
      <c r="H7" s="196"/>
      <c r="I7" s="196"/>
      <c r="J7" s="196">
        <v>15975</v>
      </c>
      <c r="K7" s="196"/>
      <c r="L7" s="196"/>
      <c r="M7" s="196">
        <v>379939</v>
      </c>
      <c r="N7" s="196"/>
      <c r="O7" s="196"/>
      <c r="P7" s="168" t="s">
        <v>7</v>
      </c>
      <c r="Q7" s="169"/>
      <c r="R7" s="129" t="s">
        <v>154</v>
      </c>
      <c r="S7" s="130"/>
      <c r="T7" s="130"/>
      <c r="U7" s="130"/>
      <c r="V7" s="27" t="s">
        <v>8</v>
      </c>
      <c r="W7" s="121" t="s">
        <v>155</v>
      </c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35" t="s">
        <v>9</v>
      </c>
      <c r="AL7" s="64" t="s">
        <v>141</v>
      </c>
      <c r="AM7" s="65"/>
      <c r="AN7" s="65"/>
      <c r="AO7" s="65"/>
      <c r="AP7" s="65"/>
      <c r="AQ7" s="65"/>
      <c r="AR7" s="65"/>
      <c r="AS7" s="36" t="s">
        <v>10</v>
      </c>
      <c r="AT7" s="57">
        <v>66</v>
      </c>
    </row>
    <row r="8" spans="1:51" ht="18" customHeight="1">
      <c r="A8" s="79"/>
      <c r="B8" s="127"/>
      <c r="C8" s="86" t="s">
        <v>136</v>
      </c>
      <c r="D8" s="87"/>
      <c r="E8" s="88" t="s">
        <v>137</v>
      </c>
      <c r="F8" s="89"/>
      <c r="G8" s="196"/>
      <c r="H8" s="196"/>
      <c r="I8" s="196"/>
      <c r="J8" s="196"/>
      <c r="K8" s="196"/>
      <c r="L8" s="196"/>
      <c r="M8" s="196"/>
      <c r="N8" s="196"/>
      <c r="O8" s="196"/>
      <c r="P8" s="123" t="s">
        <v>140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6" t="s">
        <v>142</v>
      </c>
      <c r="AL8" s="67"/>
      <c r="AM8" s="67"/>
      <c r="AN8" s="67"/>
      <c r="AO8" s="37" t="s">
        <v>11</v>
      </c>
      <c r="AP8" s="68" t="s">
        <v>143</v>
      </c>
      <c r="AQ8" s="67"/>
      <c r="AR8" s="67"/>
      <c r="AS8" s="69"/>
      <c r="AT8" s="57"/>
    </row>
    <row r="9" spans="1:51" ht="14.45" customHeight="1">
      <c r="A9" s="79" t="s">
        <v>82</v>
      </c>
      <c r="B9" s="127"/>
      <c r="C9" s="82" t="s">
        <v>146</v>
      </c>
      <c r="D9" s="83"/>
      <c r="E9" s="84" t="s">
        <v>147</v>
      </c>
      <c r="F9" s="85"/>
      <c r="G9" s="196">
        <v>506013121</v>
      </c>
      <c r="H9" s="196"/>
      <c r="I9" s="196"/>
      <c r="J9" s="196">
        <v>17527</v>
      </c>
      <c r="K9" s="196"/>
      <c r="L9" s="196"/>
      <c r="M9" s="196">
        <v>379937</v>
      </c>
      <c r="N9" s="196"/>
      <c r="O9" s="196"/>
      <c r="P9" s="223" t="s">
        <v>7</v>
      </c>
      <c r="Q9" s="224"/>
      <c r="R9" s="197" t="s">
        <v>189</v>
      </c>
      <c r="S9" s="198"/>
      <c r="T9" s="198"/>
      <c r="U9" s="198"/>
      <c r="V9" s="53" t="s">
        <v>8</v>
      </c>
      <c r="W9" s="199" t="s">
        <v>190</v>
      </c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1"/>
      <c r="AK9" s="54" t="s">
        <v>125</v>
      </c>
      <c r="AL9" s="70" t="s">
        <v>192</v>
      </c>
      <c r="AM9" s="70"/>
      <c r="AN9" s="70"/>
      <c r="AO9" s="70"/>
      <c r="AP9" s="70"/>
      <c r="AQ9" s="70"/>
      <c r="AR9" s="70"/>
      <c r="AS9" s="55" t="s">
        <v>126</v>
      </c>
      <c r="AT9" s="58">
        <v>61</v>
      </c>
    </row>
    <row r="10" spans="1:51" ht="18" customHeight="1">
      <c r="A10" s="79"/>
      <c r="B10" s="127"/>
      <c r="C10" s="143" t="s">
        <v>144</v>
      </c>
      <c r="D10" s="144"/>
      <c r="E10" s="145" t="s">
        <v>145</v>
      </c>
      <c r="F10" s="146"/>
      <c r="G10" s="196"/>
      <c r="H10" s="196"/>
      <c r="I10" s="196"/>
      <c r="J10" s="196"/>
      <c r="K10" s="196"/>
      <c r="L10" s="196"/>
      <c r="M10" s="196"/>
      <c r="N10" s="196"/>
      <c r="O10" s="196"/>
      <c r="P10" s="135" t="s">
        <v>191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138" t="s">
        <v>198</v>
      </c>
      <c r="AL10" s="139"/>
      <c r="AM10" s="139"/>
      <c r="AN10" s="139"/>
      <c r="AO10" s="56" t="s">
        <v>127</v>
      </c>
      <c r="AP10" s="139" t="s">
        <v>199</v>
      </c>
      <c r="AQ10" s="139"/>
      <c r="AR10" s="139"/>
      <c r="AS10" s="161"/>
      <c r="AT10" s="58"/>
    </row>
    <row r="11" spans="1:51" ht="14.45" customHeight="1">
      <c r="A11" s="79" t="s">
        <v>83</v>
      </c>
      <c r="B11" s="127"/>
      <c r="C11" s="82" t="s">
        <v>150</v>
      </c>
      <c r="D11" s="83"/>
      <c r="E11" s="84" t="s">
        <v>151</v>
      </c>
      <c r="F11" s="85"/>
      <c r="G11" s="196">
        <v>506060129</v>
      </c>
      <c r="H11" s="196"/>
      <c r="I11" s="196"/>
      <c r="J11" s="196">
        <v>23109</v>
      </c>
      <c r="K11" s="196"/>
      <c r="L11" s="196"/>
      <c r="M11" s="196">
        <v>379935</v>
      </c>
      <c r="N11" s="196"/>
      <c r="O11" s="196"/>
      <c r="P11" s="223" t="s">
        <v>7</v>
      </c>
      <c r="Q11" s="224"/>
      <c r="R11" s="198" t="s">
        <v>193</v>
      </c>
      <c r="S11" s="198"/>
      <c r="T11" s="198"/>
      <c r="U11" s="198"/>
      <c r="V11" s="53" t="s">
        <v>8</v>
      </c>
      <c r="W11" s="200" t="s">
        <v>194</v>
      </c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1"/>
      <c r="AK11" s="54" t="s">
        <v>125</v>
      </c>
      <c r="AL11" s="70" t="s">
        <v>192</v>
      </c>
      <c r="AM11" s="70"/>
      <c r="AN11" s="70"/>
      <c r="AO11" s="70"/>
      <c r="AP11" s="70"/>
      <c r="AQ11" s="70"/>
      <c r="AR11" s="70"/>
      <c r="AS11" s="55" t="s">
        <v>126</v>
      </c>
      <c r="AT11" s="58">
        <v>57</v>
      </c>
    </row>
    <row r="12" spans="1:51" ht="18" customHeight="1">
      <c r="A12" s="79"/>
      <c r="B12" s="127"/>
      <c r="C12" s="86" t="s">
        <v>148</v>
      </c>
      <c r="D12" s="87"/>
      <c r="E12" s="88" t="s">
        <v>149</v>
      </c>
      <c r="F12" s="89"/>
      <c r="G12" s="196"/>
      <c r="H12" s="196"/>
      <c r="I12" s="196"/>
      <c r="J12" s="196"/>
      <c r="K12" s="196"/>
      <c r="L12" s="196"/>
      <c r="M12" s="196"/>
      <c r="N12" s="196"/>
      <c r="O12" s="196"/>
      <c r="P12" s="135" t="s">
        <v>195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138" t="s">
        <v>196</v>
      </c>
      <c r="AL12" s="139"/>
      <c r="AM12" s="139"/>
      <c r="AN12" s="139"/>
      <c r="AO12" s="56" t="s">
        <v>127</v>
      </c>
      <c r="AP12" s="139" t="s">
        <v>197</v>
      </c>
      <c r="AQ12" s="139"/>
      <c r="AR12" s="139"/>
      <c r="AS12" s="161"/>
      <c r="AT12" s="58"/>
    </row>
    <row r="13" spans="1:51" ht="15" customHeight="1">
      <c r="A13" s="79" t="s">
        <v>84</v>
      </c>
      <c r="B13" s="127"/>
      <c r="C13" s="82" t="s">
        <v>150</v>
      </c>
      <c r="D13" s="83"/>
      <c r="E13" s="84" t="s">
        <v>153</v>
      </c>
      <c r="F13" s="85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2"/>
      <c r="AK13" s="38"/>
      <c r="AL13" s="149"/>
      <c r="AM13" s="149"/>
      <c r="AN13" s="149"/>
      <c r="AO13" s="149"/>
      <c r="AP13" s="149"/>
      <c r="AQ13" s="149"/>
      <c r="AR13" s="149"/>
      <c r="AS13" s="39"/>
      <c r="AT13" s="60"/>
    </row>
    <row r="14" spans="1:51" ht="18" customHeight="1">
      <c r="A14" s="79"/>
      <c r="B14" s="127"/>
      <c r="C14" s="86" t="s">
        <v>148</v>
      </c>
      <c r="D14" s="87"/>
      <c r="E14" s="88" t="s">
        <v>152</v>
      </c>
      <c r="F14" s="89"/>
      <c r="G14" s="204"/>
      <c r="H14" s="204"/>
      <c r="I14" s="204"/>
      <c r="J14" s="204"/>
      <c r="K14" s="204"/>
      <c r="L14" s="204"/>
      <c r="M14" s="204"/>
      <c r="N14" s="204"/>
      <c r="O14" s="204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60"/>
    </row>
    <row r="15" spans="1:51" ht="15" customHeight="1">
      <c r="A15" s="205" t="s">
        <v>98</v>
      </c>
      <c r="B15" s="127"/>
      <c r="C15" s="82" t="s">
        <v>138</v>
      </c>
      <c r="D15" s="83"/>
      <c r="E15" s="84" t="s">
        <v>139</v>
      </c>
      <c r="F15" s="85"/>
      <c r="G15" s="204"/>
      <c r="H15" s="204"/>
      <c r="I15" s="204"/>
      <c r="J15" s="204"/>
      <c r="K15" s="204"/>
      <c r="L15" s="204"/>
      <c r="M15" s="204"/>
      <c r="N15" s="204"/>
      <c r="O15" s="204"/>
      <c r="P15" s="168" t="s">
        <v>7</v>
      </c>
      <c r="Q15" s="169"/>
      <c r="R15" s="129" t="s">
        <v>154</v>
      </c>
      <c r="S15" s="130"/>
      <c r="T15" s="130"/>
      <c r="U15" s="130"/>
      <c r="V15" s="27" t="s">
        <v>8</v>
      </c>
      <c r="W15" s="121" t="s">
        <v>155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35" t="s">
        <v>9</v>
      </c>
      <c r="AL15" s="64" t="s">
        <v>141</v>
      </c>
      <c r="AM15" s="65"/>
      <c r="AN15" s="65"/>
      <c r="AO15" s="65"/>
      <c r="AP15" s="65"/>
      <c r="AQ15" s="65"/>
      <c r="AR15" s="65"/>
      <c r="AS15" s="36" t="s">
        <v>10</v>
      </c>
      <c r="AT15" s="59">
        <v>66</v>
      </c>
    </row>
    <row r="16" spans="1:51" ht="18" customHeight="1">
      <c r="A16" s="79"/>
      <c r="B16" s="127"/>
      <c r="C16" s="86" t="s">
        <v>136</v>
      </c>
      <c r="D16" s="87"/>
      <c r="E16" s="88" t="s">
        <v>137</v>
      </c>
      <c r="F16" s="89"/>
      <c r="G16" s="204"/>
      <c r="H16" s="204"/>
      <c r="I16" s="204"/>
      <c r="J16" s="204"/>
      <c r="K16" s="204"/>
      <c r="L16" s="204"/>
      <c r="M16" s="204"/>
      <c r="N16" s="204"/>
      <c r="O16" s="204"/>
      <c r="P16" s="123" t="s">
        <v>140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66" t="s">
        <v>142</v>
      </c>
      <c r="AL16" s="67"/>
      <c r="AM16" s="67"/>
      <c r="AN16" s="67"/>
      <c r="AO16" s="37" t="s">
        <v>8</v>
      </c>
      <c r="AP16" s="68" t="s">
        <v>143</v>
      </c>
      <c r="AQ16" s="67"/>
      <c r="AR16" s="67"/>
      <c r="AS16" s="69"/>
      <c r="AT16" s="59"/>
    </row>
    <row r="17" spans="1:46">
      <c r="A17" s="79" t="s">
        <v>0</v>
      </c>
      <c r="B17" s="127"/>
      <c r="C17" s="180" t="str">
        <f>IF(P16="","",P16)</f>
        <v>千葉県富津市上飯野1477-1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9"/>
      <c r="B18" s="127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9" t="s">
        <v>1</v>
      </c>
      <c r="B19" s="127"/>
      <c r="C19" s="180" t="str">
        <f>IF(AL15="","",AL15&amp;"-"&amp;AK16&amp;"-"&amp;AP16)</f>
        <v>090-2163-8250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9"/>
      <c r="B20" s="127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9" t="s">
        <v>85</v>
      </c>
      <c r="B21" s="127"/>
      <c r="C21" s="214">
        <v>90</v>
      </c>
      <c r="D21" s="206"/>
      <c r="E21" s="206">
        <v>2163</v>
      </c>
      <c r="F21" s="206"/>
      <c r="G21" s="206">
        <v>8250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6"/>
      <c r="B22" s="231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25" t="s">
        <v>86</v>
      </c>
      <c r="C23" s="189" t="s">
        <v>105</v>
      </c>
      <c r="D23" s="190"/>
      <c r="E23" s="191" t="s">
        <v>106</v>
      </c>
      <c r="F23" s="192"/>
      <c r="G23" s="125" t="s">
        <v>87</v>
      </c>
      <c r="H23" s="125"/>
      <c r="I23" s="125" t="s">
        <v>88</v>
      </c>
      <c r="J23" s="125"/>
      <c r="K23" s="125"/>
      <c r="L23" s="125"/>
      <c r="M23" s="125" t="s">
        <v>89</v>
      </c>
      <c r="N23" s="125"/>
      <c r="O23" s="125"/>
      <c r="P23" s="102" t="s">
        <v>99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27"/>
      <c r="C24" s="174" t="s">
        <v>103</v>
      </c>
      <c r="D24" s="175"/>
      <c r="E24" s="176" t="s">
        <v>104</v>
      </c>
      <c r="F24" s="17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5" t="s">
        <v>100</v>
      </c>
      <c r="Z24" s="99"/>
      <c r="AA24" s="99"/>
      <c r="AB24" s="99"/>
      <c r="AC24" s="99"/>
      <c r="AD24" s="99"/>
      <c r="AE24" s="99"/>
      <c r="AF24" s="99"/>
      <c r="AG24" s="11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93" t="s">
        <v>200</v>
      </c>
      <c r="C25" s="82" t="s">
        <v>158</v>
      </c>
      <c r="D25" s="83"/>
      <c r="E25" s="84" t="s">
        <v>159</v>
      </c>
      <c r="F25" s="85"/>
      <c r="G25" s="71">
        <v>6</v>
      </c>
      <c r="H25" s="73"/>
      <c r="I25" s="90" t="s">
        <v>160</v>
      </c>
      <c r="J25" s="72"/>
      <c r="K25" s="72"/>
      <c r="L25" s="73"/>
      <c r="M25" s="71">
        <v>524105250</v>
      </c>
      <c r="N25" s="72"/>
      <c r="O25" s="73"/>
      <c r="P25" s="71">
        <v>150</v>
      </c>
      <c r="Q25" s="72"/>
      <c r="R25" s="72"/>
      <c r="S25" s="72"/>
      <c r="T25" s="77"/>
      <c r="U25" s="1"/>
      <c r="V25" s="1"/>
      <c r="W25" s="1"/>
      <c r="X25" s="1"/>
      <c r="Y25" s="208">
        <v>6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81"/>
      <c r="C26" s="86" t="s">
        <v>156</v>
      </c>
      <c r="D26" s="87"/>
      <c r="E26" s="88" t="s">
        <v>157</v>
      </c>
      <c r="F26" s="89"/>
      <c r="G26" s="74"/>
      <c r="H26" s="76"/>
      <c r="I26" s="74"/>
      <c r="J26" s="75"/>
      <c r="K26" s="75"/>
      <c r="L26" s="76"/>
      <c r="M26" s="74"/>
      <c r="N26" s="75"/>
      <c r="O26" s="76"/>
      <c r="P26" s="74"/>
      <c r="Q26" s="75"/>
      <c r="R26" s="75"/>
      <c r="S26" s="75"/>
      <c r="T26" s="78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80">
        <v>2</v>
      </c>
      <c r="C27" s="82" t="s">
        <v>163</v>
      </c>
      <c r="D27" s="83"/>
      <c r="E27" s="84" t="s">
        <v>164</v>
      </c>
      <c r="F27" s="85"/>
      <c r="G27" s="71">
        <v>6</v>
      </c>
      <c r="H27" s="73"/>
      <c r="I27" s="90" t="s">
        <v>160</v>
      </c>
      <c r="J27" s="72"/>
      <c r="K27" s="72"/>
      <c r="L27" s="73"/>
      <c r="M27" s="71">
        <v>524873692</v>
      </c>
      <c r="N27" s="72"/>
      <c r="O27" s="73"/>
      <c r="P27" s="71">
        <v>150</v>
      </c>
      <c r="Q27" s="72"/>
      <c r="R27" s="72"/>
      <c r="S27" s="72"/>
      <c r="T27" s="7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81"/>
      <c r="C28" s="86" t="s">
        <v>161</v>
      </c>
      <c r="D28" s="87"/>
      <c r="E28" s="88" t="s">
        <v>162</v>
      </c>
      <c r="F28" s="89"/>
      <c r="G28" s="74"/>
      <c r="H28" s="76"/>
      <c r="I28" s="74"/>
      <c r="J28" s="75"/>
      <c r="K28" s="75"/>
      <c r="L28" s="76"/>
      <c r="M28" s="74"/>
      <c r="N28" s="75"/>
      <c r="O28" s="76"/>
      <c r="P28" s="74"/>
      <c r="Q28" s="75"/>
      <c r="R28" s="75"/>
      <c r="S28" s="75"/>
      <c r="T28" s="7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80">
        <v>3</v>
      </c>
      <c r="C29" s="82" t="s">
        <v>185</v>
      </c>
      <c r="D29" s="83"/>
      <c r="E29" s="84" t="s">
        <v>186</v>
      </c>
      <c r="F29" s="85"/>
      <c r="G29" s="71">
        <v>6</v>
      </c>
      <c r="H29" s="73"/>
      <c r="I29" s="90" t="s">
        <v>160</v>
      </c>
      <c r="J29" s="72"/>
      <c r="K29" s="72"/>
      <c r="L29" s="73"/>
      <c r="M29" s="71">
        <v>525674908</v>
      </c>
      <c r="N29" s="72"/>
      <c r="O29" s="73"/>
      <c r="P29" s="71">
        <v>145</v>
      </c>
      <c r="Q29" s="72"/>
      <c r="R29" s="72"/>
      <c r="S29" s="72"/>
      <c r="T29" s="7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81"/>
      <c r="C30" s="86" t="s">
        <v>183</v>
      </c>
      <c r="D30" s="87"/>
      <c r="E30" s="88" t="s">
        <v>184</v>
      </c>
      <c r="F30" s="89"/>
      <c r="G30" s="74"/>
      <c r="H30" s="76"/>
      <c r="I30" s="74"/>
      <c r="J30" s="75"/>
      <c r="K30" s="75"/>
      <c r="L30" s="76"/>
      <c r="M30" s="74"/>
      <c r="N30" s="75"/>
      <c r="O30" s="76"/>
      <c r="P30" s="74"/>
      <c r="Q30" s="75"/>
      <c r="R30" s="75"/>
      <c r="S30" s="75"/>
      <c r="T30" s="7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80">
        <v>4</v>
      </c>
      <c r="C31" s="82" t="s">
        <v>146</v>
      </c>
      <c r="D31" s="83"/>
      <c r="E31" s="84" t="s">
        <v>169</v>
      </c>
      <c r="F31" s="85"/>
      <c r="G31" s="71">
        <v>6</v>
      </c>
      <c r="H31" s="73"/>
      <c r="I31" s="90" t="s">
        <v>160</v>
      </c>
      <c r="J31" s="72"/>
      <c r="K31" s="72"/>
      <c r="L31" s="73"/>
      <c r="M31" s="71">
        <v>521194318</v>
      </c>
      <c r="N31" s="72"/>
      <c r="O31" s="73"/>
      <c r="P31" s="71">
        <v>150</v>
      </c>
      <c r="Q31" s="72"/>
      <c r="R31" s="72"/>
      <c r="S31" s="72"/>
      <c r="T31" s="7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81"/>
      <c r="C32" s="86" t="s">
        <v>144</v>
      </c>
      <c r="D32" s="87"/>
      <c r="E32" s="88" t="s">
        <v>168</v>
      </c>
      <c r="F32" s="89"/>
      <c r="G32" s="74"/>
      <c r="H32" s="76"/>
      <c r="I32" s="74"/>
      <c r="J32" s="75"/>
      <c r="K32" s="75"/>
      <c r="L32" s="76"/>
      <c r="M32" s="74"/>
      <c r="N32" s="75"/>
      <c r="O32" s="76"/>
      <c r="P32" s="74"/>
      <c r="Q32" s="75"/>
      <c r="R32" s="75"/>
      <c r="S32" s="75"/>
      <c r="T32" s="78"/>
      <c r="U32" s="1"/>
      <c r="V32" s="1"/>
      <c r="W32" s="1"/>
      <c r="X32" s="1"/>
      <c r="Y32" s="115" t="s">
        <v>129</v>
      </c>
      <c r="Z32" s="99"/>
      <c r="AA32" s="99"/>
      <c r="AB32" s="99"/>
      <c r="AC32" s="99"/>
      <c r="AD32" s="99"/>
      <c r="AE32" s="99"/>
      <c r="AF32" s="99"/>
      <c r="AG32" s="11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80">
        <v>5</v>
      </c>
      <c r="C33" s="82" t="s">
        <v>177</v>
      </c>
      <c r="D33" s="83"/>
      <c r="E33" s="84" t="s">
        <v>178</v>
      </c>
      <c r="F33" s="85"/>
      <c r="G33" s="71">
        <v>4</v>
      </c>
      <c r="H33" s="73"/>
      <c r="I33" s="90" t="s">
        <v>160</v>
      </c>
      <c r="J33" s="72"/>
      <c r="K33" s="72"/>
      <c r="L33" s="73"/>
      <c r="M33" s="71">
        <v>523370819</v>
      </c>
      <c r="N33" s="72"/>
      <c r="O33" s="73"/>
      <c r="P33" s="71">
        <v>134</v>
      </c>
      <c r="Q33" s="72"/>
      <c r="R33" s="72"/>
      <c r="S33" s="72"/>
      <c r="T33" s="77"/>
      <c r="U33" s="1"/>
      <c r="V33" s="1"/>
      <c r="W33" s="1"/>
      <c r="X33" s="1"/>
      <c r="Y33" s="117">
        <v>1</v>
      </c>
      <c r="Z33" s="72"/>
      <c r="AA33" s="72"/>
      <c r="AB33" s="72"/>
      <c r="AC33" s="72"/>
      <c r="AD33" s="72"/>
      <c r="AE33" s="72"/>
      <c r="AF33" s="72"/>
      <c r="AG33" s="7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81"/>
      <c r="C34" s="86" t="s">
        <v>175</v>
      </c>
      <c r="D34" s="87"/>
      <c r="E34" s="88" t="s">
        <v>176</v>
      </c>
      <c r="F34" s="89"/>
      <c r="G34" s="74"/>
      <c r="H34" s="76"/>
      <c r="I34" s="74"/>
      <c r="J34" s="75"/>
      <c r="K34" s="75"/>
      <c r="L34" s="76"/>
      <c r="M34" s="74"/>
      <c r="N34" s="75"/>
      <c r="O34" s="76"/>
      <c r="P34" s="74"/>
      <c r="Q34" s="75"/>
      <c r="R34" s="75"/>
      <c r="S34" s="75"/>
      <c r="T34" s="78"/>
      <c r="U34" s="1"/>
      <c r="V34" s="1"/>
      <c r="W34" s="1"/>
      <c r="X34" s="1"/>
      <c r="Y34" s="118"/>
      <c r="Z34" s="119"/>
      <c r="AA34" s="119"/>
      <c r="AB34" s="119"/>
      <c r="AC34" s="119"/>
      <c r="AD34" s="119"/>
      <c r="AE34" s="119"/>
      <c r="AF34" s="119"/>
      <c r="AG34" s="1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80">
        <v>6</v>
      </c>
      <c r="C35" s="185" t="s">
        <v>181</v>
      </c>
      <c r="D35" s="186"/>
      <c r="E35" s="187" t="s">
        <v>182</v>
      </c>
      <c r="F35" s="188"/>
      <c r="G35" s="71">
        <v>4</v>
      </c>
      <c r="H35" s="73"/>
      <c r="I35" s="90" t="s">
        <v>179</v>
      </c>
      <c r="J35" s="91"/>
      <c r="K35" s="91"/>
      <c r="L35" s="92"/>
      <c r="M35" s="71">
        <v>525674915</v>
      </c>
      <c r="N35" s="72"/>
      <c r="O35" s="73"/>
      <c r="P35" s="71">
        <v>140</v>
      </c>
      <c r="Q35" s="72"/>
      <c r="R35" s="72"/>
      <c r="S35" s="72"/>
      <c r="T35" s="7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81"/>
      <c r="C36" s="181" t="s">
        <v>180</v>
      </c>
      <c r="D36" s="182"/>
      <c r="E36" s="183" t="s">
        <v>201</v>
      </c>
      <c r="F36" s="184"/>
      <c r="G36" s="74"/>
      <c r="H36" s="76"/>
      <c r="I36" s="93"/>
      <c r="J36" s="94"/>
      <c r="K36" s="94"/>
      <c r="L36" s="95"/>
      <c r="M36" s="74"/>
      <c r="N36" s="75"/>
      <c r="O36" s="76"/>
      <c r="P36" s="74"/>
      <c r="Q36" s="75"/>
      <c r="R36" s="75"/>
      <c r="S36" s="75"/>
      <c r="T36" s="7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80">
        <v>7</v>
      </c>
      <c r="C37" s="185" t="s">
        <v>172</v>
      </c>
      <c r="D37" s="186"/>
      <c r="E37" s="187" t="s">
        <v>173</v>
      </c>
      <c r="F37" s="188"/>
      <c r="G37" s="71">
        <v>4</v>
      </c>
      <c r="H37" s="73"/>
      <c r="I37" s="90" t="s">
        <v>174</v>
      </c>
      <c r="J37" s="91"/>
      <c r="K37" s="91"/>
      <c r="L37" s="92"/>
      <c r="M37" s="71">
        <v>523370802</v>
      </c>
      <c r="N37" s="72"/>
      <c r="O37" s="73"/>
      <c r="P37" s="71">
        <v>137</v>
      </c>
      <c r="Q37" s="72"/>
      <c r="R37" s="72"/>
      <c r="S37" s="72"/>
      <c r="T37" s="7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81"/>
      <c r="C38" s="181" t="s">
        <v>170</v>
      </c>
      <c r="D38" s="182"/>
      <c r="E38" s="183" t="s">
        <v>171</v>
      </c>
      <c r="F38" s="184"/>
      <c r="G38" s="74"/>
      <c r="H38" s="76"/>
      <c r="I38" s="93"/>
      <c r="J38" s="94"/>
      <c r="K38" s="94"/>
      <c r="L38" s="95"/>
      <c r="M38" s="74"/>
      <c r="N38" s="75"/>
      <c r="O38" s="76"/>
      <c r="P38" s="74"/>
      <c r="Q38" s="75"/>
      <c r="R38" s="75"/>
      <c r="S38" s="75"/>
      <c r="T38" s="7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80">
        <v>8</v>
      </c>
      <c r="C39" s="185" t="s">
        <v>166</v>
      </c>
      <c r="D39" s="186"/>
      <c r="E39" s="187" t="s">
        <v>167</v>
      </c>
      <c r="F39" s="188"/>
      <c r="G39" s="71">
        <v>3</v>
      </c>
      <c r="H39" s="73"/>
      <c r="I39" s="90" t="s">
        <v>160</v>
      </c>
      <c r="J39" s="72"/>
      <c r="K39" s="72"/>
      <c r="L39" s="73"/>
      <c r="M39" s="71">
        <v>523370710</v>
      </c>
      <c r="N39" s="72"/>
      <c r="O39" s="73"/>
      <c r="P39" s="71">
        <v>137</v>
      </c>
      <c r="Q39" s="72"/>
      <c r="R39" s="72"/>
      <c r="S39" s="72"/>
      <c r="T39" s="7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81"/>
      <c r="C40" s="181" t="s">
        <v>165</v>
      </c>
      <c r="D40" s="182"/>
      <c r="E40" s="183" t="s">
        <v>202</v>
      </c>
      <c r="F40" s="184"/>
      <c r="G40" s="74"/>
      <c r="H40" s="76"/>
      <c r="I40" s="74"/>
      <c r="J40" s="75"/>
      <c r="K40" s="75"/>
      <c r="L40" s="76"/>
      <c r="M40" s="74"/>
      <c r="N40" s="75"/>
      <c r="O40" s="76"/>
      <c r="P40" s="74"/>
      <c r="Q40" s="75"/>
      <c r="R40" s="75"/>
      <c r="S40" s="75"/>
      <c r="T40" s="7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80">
        <v>9</v>
      </c>
      <c r="C41" s="185" t="s">
        <v>204</v>
      </c>
      <c r="D41" s="186"/>
      <c r="E41" s="187" t="s">
        <v>205</v>
      </c>
      <c r="F41" s="188"/>
      <c r="G41" s="71">
        <v>3</v>
      </c>
      <c r="H41" s="73"/>
      <c r="I41" s="90" t="s">
        <v>160</v>
      </c>
      <c r="J41" s="72"/>
      <c r="K41" s="72"/>
      <c r="L41" s="73"/>
      <c r="M41" s="71">
        <v>526393556</v>
      </c>
      <c r="N41" s="72"/>
      <c r="O41" s="73"/>
      <c r="P41" s="71">
        <v>137</v>
      </c>
      <c r="Q41" s="72"/>
      <c r="R41" s="72"/>
      <c r="S41" s="72"/>
      <c r="T41" s="7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81"/>
      <c r="C42" s="181" t="s">
        <v>203</v>
      </c>
      <c r="D42" s="182"/>
      <c r="E42" s="183" t="s">
        <v>206</v>
      </c>
      <c r="F42" s="184"/>
      <c r="G42" s="74"/>
      <c r="H42" s="76"/>
      <c r="I42" s="74"/>
      <c r="J42" s="75"/>
      <c r="K42" s="75"/>
      <c r="L42" s="76"/>
      <c r="M42" s="74"/>
      <c r="N42" s="75"/>
      <c r="O42" s="76"/>
      <c r="P42" s="74"/>
      <c r="Q42" s="75"/>
      <c r="R42" s="75"/>
      <c r="S42" s="75"/>
      <c r="T42" s="7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80">
        <v>10</v>
      </c>
      <c r="C43" s="185" t="s">
        <v>172</v>
      </c>
      <c r="D43" s="186"/>
      <c r="E43" s="187" t="s">
        <v>188</v>
      </c>
      <c r="F43" s="188"/>
      <c r="G43" s="71">
        <v>2</v>
      </c>
      <c r="H43" s="73"/>
      <c r="I43" s="90" t="s">
        <v>174</v>
      </c>
      <c r="J43" s="91"/>
      <c r="K43" s="91"/>
      <c r="L43" s="92"/>
      <c r="M43" s="71">
        <v>524229796</v>
      </c>
      <c r="N43" s="72"/>
      <c r="O43" s="73"/>
      <c r="P43" s="71">
        <v>135</v>
      </c>
      <c r="Q43" s="72"/>
      <c r="R43" s="72"/>
      <c r="S43" s="72"/>
      <c r="T43" s="7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81"/>
      <c r="C44" s="181" t="s">
        <v>170</v>
      </c>
      <c r="D44" s="182"/>
      <c r="E44" s="183" t="s">
        <v>187</v>
      </c>
      <c r="F44" s="184"/>
      <c r="G44" s="74"/>
      <c r="H44" s="76"/>
      <c r="I44" s="93"/>
      <c r="J44" s="94"/>
      <c r="K44" s="94"/>
      <c r="L44" s="95"/>
      <c r="M44" s="74"/>
      <c r="N44" s="75"/>
      <c r="O44" s="76"/>
      <c r="P44" s="74"/>
      <c r="Q44" s="75"/>
      <c r="R44" s="75"/>
      <c r="S44" s="75"/>
      <c r="T44" s="7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80">
        <v>11</v>
      </c>
      <c r="C45" s="82" t="s">
        <v>209</v>
      </c>
      <c r="D45" s="83"/>
      <c r="E45" s="84" t="s">
        <v>210</v>
      </c>
      <c r="F45" s="85"/>
      <c r="G45" s="71">
        <v>1</v>
      </c>
      <c r="H45" s="73"/>
      <c r="I45" s="90" t="s">
        <v>160</v>
      </c>
      <c r="J45" s="91"/>
      <c r="K45" s="91"/>
      <c r="L45" s="92"/>
      <c r="M45" s="71">
        <v>526056697</v>
      </c>
      <c r="N45" s="72"/>
      <c r="O45" s="73"/>
      <c r="P45" s="71">
        <v>127</v>
      </c>
      <c r="Q45" s="72"/>
      <c r="R45" s="72"/>
      <c r="S45" s="72"/>
      <c r="T45" s="7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81"/>
      <c r="C46" s="86" t="s">
        <v>207</v>
      </c>
      <c r="D46" s="87"/>
      <c r="E46" s="88" t="s">
        <v>208</v>
      </c>
      <c r="F46" s="89"/>
      <c r="G46" s="74"/>
      <c r="H46" s="76"/>
      <c r="I46" s="93"/>
      <c r="J46" s="94"/>
      <c r="K46" s="94"/>
      <c r="L46" s="95"/>
      <c r="M46" s="74"/>
      <c r="N46" s="75"/>
      <c r="O46" s="76"/>
      <c r="P46" s="74"/>
      <c r="Q46" s="75"/>
      <c r="R46" s="75"/>
      <c r="S46" s="75"/>
      <c r="T46" s="7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80">
        <v>12</v>
      </c>
      <c r="C47" s="82" t="s">
        <v>215</v>
      </c>
      <c r="D47" s="83"/>
      <c r="E47" s="84" t="s">
        <v>216</v>
      </c>
      <c r="F47" s="85"/>
      <c r="G47" s="71">
        <v>1</v>
      </c>
      <c r="H47" s="73"/>
      <c r="I47" s="90" t="s">
        <v>160</v>
      </c>
      <c r="J47" s="91"/>
      <c r="K47" s="91"/>
      <c r="L47" s="92"/>
      <c r="M47" s="71">
        <v>526393563</v>
      </c>
      <c r="N47" s="72"/>
      <c r="O47" s="73"/>
      <c r="P47" s="71">
        <v>128</v>
      </c>
      <c r="Q47" s="72"/>
      <c r="R47" s="72"/>
      <c r="S47" s="72"/>
      <c r="T47" s="7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8"/>
      <c r="B48" s="179"/>
      <c r="C48" s="86" t="s">
        <v>211</v>
      </c>
      <c r="D48" s="87"/>
      <c r="E48" s="88" t="s">
        <v>212</v>
      </c>
      <c r="F48" s="89"/>
      <c r="G48" s="74"/>
      <c r="H48" s="76"/>
      <c r="I48" s="93"/>
      <c r="J48" s="94"/>
      <c r="K48" s="94"/>
      <c r="L48" s="95"/>
      <c r="M48" s="74"/>
      <c r="N48" s="75"/>
      <c r="O48" s="76"/>
      <c r="P48" s="74"/>
      <c r="Q48" s="75"/>
      <c r="R48" s="75"/>
      <c r="S48" s="75"/>
      <c r="T48" s="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9">
        <v>13</v>
      </c>
      <c r="B49" s="80">
        <v>13</v>
      </c>
      <c r="C49" s="82" t="s">
        <v>217</v>
      </c>
      <c r="D49" s="83"/>
      <c r="E49" s="84" t="s">
        <v>218</v>
      </c>
      <c r="F49" s="85"/>
      <c r="G49" s="71">
        <v>1</v>
      </c>
      <c r="H49" s="73"/>
      <c r="I49" s="90" t="s">
        <v>160</v>
      </c>
      <c r="J49" s="91"/>
      <c r="K49" s="91"/>
      <c r="L49" s="92"/>
      <c r="M49" s="71">
        <v>526393570</v>
      </c>
      <c r="N49" s="72"/>
      <c r="O49" s="73"/>
      <c r="P49" s="71">
        <v>129</v>
      </c>
      <c r="Q49" s="72"/>
      <c r="R49" s="72"/>
      <c r="S49" s="72"/>
      <c r="T49" s="7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81"/>
      <c r="C50" s="86" t="s">
        <v>213</v>
      </c>
      <c r="D50" s="87"/>
      <c r="E50" s="88" t="s">
        <v>214</v>
      </c>
      <c r="F50" s="89"/>
      <c r="G50" s="74"/>
      <c r="H50" s="76"/>
      <c r="I50" s="93"/>
      <c r="J50" s="94"/>
      <c r="K50" s="94"/>
      <c r="L50" s="95"/>
      <c r="M50" s="74"/>
      <c r="N50" s="75"/>
      <c r="O50" s="76"/>
      <c r="P50" s="74"/>
      <c r="Q50" s="75"/>
      <c r="R50" s="75"/>
      <c r="S50" s="75"/>
      <c r="T50" s="7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80">
        <v>14</v>
      </c>
      <c r="C51" s="82" t="s">
        <v>221</v>
      </c>
      <c r="D51" s="83"/>
      <c r="E51" s="84" t="s">
        <v>222</v>
      </c>
      <c r="F51" s="85"/>
      <c r="G51" s="71">
        <v>4</v>
      </c>
      <c r="H51" s="73"/>
      <c r="I51" s="90" t="s">
        <v>179</v>
      </c>
      <c r="J51" s="91"/>
      <c r="K51" s="91"/>
      <c r="L51" s="92"/>
      <c r="M51" s="71">
        <v>524105847</v>
      </c>
      <c r="N51" s="72"/>
      <c r="O51" s="73"/>
      <c r="P51" s="71">
        <v>140</v>
      </c>
      <c r="Q51" s="72"/>
      <c r="R51" s="72"/>
      <c r="S51" s="72"/>
      <c r="T51" s="7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6"/>
      <c r="B52" s="97"/>
      <c r="C52" s="86" t="s">
        <v>219</v>
      </c>
      <c r="D52" s="87"/>
      <c r="E52" s="88" t="s">
        <v>220</v>
      </c>
      <c r="F52" s="89"/>
      <c r="G52" s="74"/>
      <c r="H52" s="76"/>
      <c r="I52" s="93"/>
      <c r="J52" s="94"/>
      <c r="K52" s="94"/>
      <c r="L52" s="95"/>
      <c r="M52" s="74"/>
      <c r="N52" s="75"/>
      <c r="O52" s="76"/>
      <c r="P52" s="74"/>
      <c r="Q52" s="75"/>
      <c r="R52" s="75"/>
      <c r="S52" s="75"/>
      <c r="T52" s="7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0" t="s">
        <v>102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1" t="s">
        <v>223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"/>
      <c r="V55" s="61">
        <f>LEN(A55)</f>
        <v>50</v>
      </c>
      <c r="W55" s="62"/>
      <c r="X55" s="62"/>
      <c r="Y55" s="62"/>
      <c r="Z55" s="62"/>
      <c r="AA55" s="62"/>
      <c r="AB55" s="62"/>
      <c r="AC55" s="62"/>
      <c r="AD55" s="62"/>
      <c r="AE55" s="62"/>
      <c r="AF55" s="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男女混合</v>
      </c>
      <c r="I5" s="9">
        <f>入力!Y25</f>
        <v>6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JR内房線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飛澤</v>
      </c>
      <c r="D17" s="13" t="str">
        <f>IF(入力!E10="","",入力!E10)</f>
        <v>新一</v>
      </c>
      <c r="E17" s="13" t="str">
        <f>IF(入力!C9="","",入力!C9)</f>
        <v>ヒザワ</v>
      </c>
      <c r="F17" s="13" t="str">
        <f>IF(入力!E9="","",入力!E9)</f>
        <v>シンイチ</v>
      </c>
      <c r="G17" s="13">
        <f>IF(入力!G9="","",入力!G9)</f>
        <v>506013121</v>
      </c>
      <c r="H17" s="13">
        <f>IF(入力!J9="","",入力!J9)</f>
        <v>17527</v>
      </c>
      <c r="I17" s="13">
        <f>IF(入力!M9="","",入力!M9)</f>
        <v>379937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293</v>
      </c>
      <c r="S17" s="13" t="str">
        <f>IF(入力!W9="","",入力!W9)</f>
        <v>0013</v>
      </c>
      <c r="T17" s="13" t="str">
        <f>IF(入力!P10="","",入力!P10)</f>
        <v>千葉県富津市西川928</v>
      </c>
      <c r="U17" s="13" t="str">
        <f>IF(入力!AL9="","",入力!AL9)</f>
        <v>090</v>
      </c>
      <c r="V17" s="13" t="str">
        <f>IF(入力!AK10="","",入力!AK10)</f>
        <v>8890</v>
      </c>
      <c r="W17" s="13" t="str">
        <f>IF(入力!AP10="","",入力!AP10)</f>
        <v>9346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恒子</v>
      </c>
      <c r="E20" s="13" t="str">
        <f>IF(入力!C11="","",入力!C11)</f>
        <v>シモヒラ</v>
      </c>
      <c r="F20" s="13" t="str">
        <f>IF(入力!E11="","",入力!E11)</f>
        <v>ツネコ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2566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>
        <f>IF(入力!AT15="","",入力!AT15)</f>
        <v>66</v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2163</v>
      </c>
      <c r="W22" s="13" t="str">
        <f>IF(入力!AP16="","",入力!AP16)</f>
        <v>8250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有吾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根本</v>
      </c>
      <c r="D24" s="51" t="str">
        <f>VLOOKUP($B$51,$A$53:$F$352,4)</f>
        <v>奏空</v>
      </c>
      <c r="E24" s="51" t="str">
        <f>VLOOKUP($B$51,$A$53:$F$352,5)</f>
        <v>ネモト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根本</v>
      </c>
      <c r="D53" s="13" t="str">
        <f>IF(入力!E26="","",入力!E26)</f>
        <v>奏空</v>
      </c>
      <c r="E53" s="13" t="str">
        <f>IF(入力!C25="","",入力!C25)</f>
        <v>ネモト</v>
      </c>
      <c r="F53" s="13" t="str">
        <f>IF(入力!E25="","",入力!E25)</f>
        <v>ソラ</v>
      </c>
      <c r="G53" s="13">
        <f>IF(入力!M25="","",入力!M25)</f>
        <v>524105250</v>
      </c>
      <c r="H53" s="13" t="str">
        <f>IF(入力!I25="","",入力!I25)</f>
        <v>富津市立青堀小学校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佐久間</v>
      </c>
      <c r="D54" s="13" t="str">
        <f>IF(入力!E28="","",入力!E28)</f>
        <v>彩花</v>
      </c>
      <c r="E54" s="13" t="str">
        <f>IF(入力!C27="","",入力!C27)</f>
        <v>サクマ</v>
      </c>
      <c r="F54" s="13" t="str">
        <f>IF(入力!E27="","",入力!E27)</f>
        <v>アヤカ</v>
      </c>
      <c r="G54" s="13">
        <f>IF(入力!M27="","",入力!M27)</f>
        <v>524873692</v>
      </c>
      <c r="H54" s="13" t="str">
        <f>IF(入力!I27="","",入力!I27)</f>
        <v>富津市立青堀小学校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砂川</v>
      </c>
      <c r="D55" s="13" t="str">
        <f>IF(入力!E30="","",入力!E30)</f>
        <v>結音</v>
      </c>
      <c r="E55" s="13" t="str">
        <f>IF(入力!C29="","",入力!C29)</f>
        <v>スナガワ</v>
      </c>
      <c r="F55" s="13" t="str">
        <f>IF(入力!E29="","",入力!E29)</f>
        <v>ユナ</v>
      </c>
      <c r="G55" s="13">
        <f>IF(入力!M29="","",入力!M29)</f>
        <v>525674908</v>
      </c>
      <c r="H55" s="13" t="str">
        <f>IF(入力!I29="","",入力!I29)</f>
        <v>富津市立青堀小学校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飛澤</v>
      </c>
      <c r="D56" s="13" t="str">
        <f>IF(入力!E32="","",入力!E32)</f>
        <v>凛</v>
      </c>
      <c r="E56" s="13" t="str">
        <f>IF(入力!C31="","",入力!C31)</f>
        <v>ヒザワ</v>
      </c>
      <c r="F56" s="13" t="str">
        <f>IF(入力!E31="","",入力!E31)</f>
        <v>リン</v>
      </c>
      <c r="G56" s="13">
        <f>IF(入力!M31="","",入力!M31)</f>
        <v>521194318</v>
      </c>
      <c r="H56" s="13" t="str">
        <f>IF(入力!I31="","",入力!I31)</f>
        <v>富津市立青堀小学校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今野</v>
      </c>
      <c r="D57" s="13" t="str">
        <f>IF(入力!E34="","",入力!E34)</f>
        <v>橙和</v>
      </c>
      <c r="E57" s="13" t="str">
        <f>IF(入力!C33="","",入力!C33)</f>
        <v>コンノ</v>
      </c>
      <c r="F57" s="13" t="str">
        <f>IF(入力!E33="","",入力!E33)</f>
        <v>トワ</v>
      </c>
      <c r="G57" s="13">
        <f>IF(入力!M33="","",入力!M33)</f>
        <v>523370819</v>
      </c>
      <c r="H57" s="13" t="str">
        <f>IF(入力!I33="","",入力!I33)</f>
        <v>富津市立青堀小学校</v>
      </c>
      <c r="I57" s="13">
        <f>IF(入力!G33="","",入力!G33)</f>
        <v>4</v>
      </c>
      <c r="J57" s="13">
        <f>IF(入力!P33="","",入力!P33)</f>
        <v>134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齋藤</v>
      </c>
      <c r="D58" s="13" t="str">
        <f>IF(入力!E36="","",入力!E36)</f>
        <v>遥</v>
      </c>
      <c r="E58" s="13" t="str">
        <f>IF(入力!C35="","",入力!C35)</f>
        <v>サイトウ</v>
      </c>
      <c r="F58" s="13" t="str">
        <f>IF(入力!E35="","",入力!E35)</f>
        <v>ハルカ</v>
      </c>
      <c r="G58" s="13">
        <f>IF(入力!M35="","",入力!M35)</f>
        <v>525674915</v>
      </c>
      <c r="H58" s="13" t="str">
        <f>IF(入力!I35="","",入力!I35)</f>
        <v>富津市立富津小学校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和泉</v>
      </c>
      <c r="D59" s="13" t="str">
        <f>IF(入力!E38="","",入力!E38)</f>
        <v>海希</v>
      </c>
      <c r="E59" s="13" t="str">
        <f>IF(入力!C37="","",入力!C37)</f>
        <v>イズミ</v>
      </c>
      <c r="F59" s="13" t="str">
        <f>IF(入力!E37="","",入力!E37)</f>
        <v>カイキ</v>
      </c>
      <c r="G59" s="13">
        <f>IF(入力!M37="","",入力!M37)</f>
        <v>523370802</v>
      </c>
      <c r="H59" s="13" t="str">
        <f>IF(入力!I37="","",入力!I37)</f>
        <v>君津市立貞元小学校</v>
      </c>
      <c r="I59" s="13">
        <f>IF(入力!G37="","",入力!G37)</f>
        <v>4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田中</v>
      </c>
      <c r="D60" s="13" t="str">
        <f>IF(入力!E40="","",入力!E40)</f>
        <v>杏依</v>
      </c>
      <c r="E60" s="13" t="str">
        <f>IF(入力!C39="","",入力!C39)</f>
        <v>タナカ</v>
      </c>
      <c r="F60" s="13" t="str">
        <f>IF(入力!E39="","",入力!E39)</f>
        <v>アイ</v>
      </c>
      <c r="G60" s="13">
        <f>IF(入力!M39="","",入力!M39)</f>
        <v>523370710</v>
      </c>
      <c r="H60" s="13" t="str">
        <f>IF(入力!I39="","",入力!I39)</f>
        <v>富津市立青堀小学校</v>
      </c>
      <c r="I60" s="13">
        <f>IF(入力!G39="","",入力!G39)</f>
        <v>3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加須屋</v>
      </c>
      <c r="D61" s="13" t="str">
        <f>IF(入力!E42="","",入力!E42)</f>
        <v>一花</v>
      </c>
      <c r="E61" s="13" t="str">
        <f>IF(入力!C41="","",入力!C41)</f>
        <v>カスヤ</v>
      </c>
      <c r="F61" s="13" t="str">
        <f>IF(入力!E41="","",入力!E41)</f>
        <v>イチカ</v>
      </c>
      <c r="G61" s="13">
        <f>IF(入力!M41="","",入力!M41)</f>
        <v>526393556</v>
      </c>
      <c r="H61" s="13" t="str">
        <f>IF(入力!I41="","",入力!I41)</f>
        <v>富津市立青堀小学校</v>
      </c>
      <c r="I61" s="13">
        <f>IF(入力!G41="","",入力!G41)</f>
        <v>3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和泉</v>
      </c>
      <c r="D62" s="13" t="str">
        <f>IF(入力!E44="","",入力!E44)</f>
        <v>奏音</v>
      </c>
      <c r="E62" s="13" t="str">
        <f>IF(入力!C43="","",入力!C43)</f>
        <v>イズミ</v>
      </c>
      <c r="F62" s="13" t="str">
        <f>IF(入力!E43="","",入力!E43)</f>
        <v>カナト</v>
      </c>
      <c r="G62" s="13">
        <f>IF(入力!M43="","",入力!M43)</f>
        <v>524229796</v>
      </c>
      <c r="H62" s="13" t="str">
        <f>IF(入力!I43="","",入力!I43)</f>
        <v>君津市立貞元小学校</v>
      </c>
      <c r="I62" s="13">
        <f>IF(入力!G43="","",入力!G43)</f>
        <v>2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菅谷</v>
      </c>
      <c r="D63" s="13" t="str">
        <f>IF(入力!E46="","",入力!E46)</f>
        <v>深稀</v>
      </c>
      <c r="E63" s="13" t="str">
        <f>IF(入力!C45="","",入力!C45)</f>
        <v>スガヤ</v>
      </c>
      <c r="F63" s="13" t="str">
        <f>IF(入力!E45="","",入力!E45)</f>
        <v>ミキ</v>
      </c>
      <c r="G63" s="13">
        <f>IF(入力!M45="","",入力!M45)</f>
        <v>526056697</v>
      </c>
      <c r="H63" s="13" t="str">
        <f>IF(入力!I45="","",入力!I45)</f>
        <v>富津市立青堀小学校</v>
      </c>
      <c r="I63" s="13">
        <f>IF(入力!G45="","",入力!G45)</f>
        <v>1</v>
      </c>
      <c r="J63" s="13">
        <f>IF(入力!P45="","",入力!P45)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福住</v>
      </c>
      <c r="D64" s="13" t="str">
        <f>IF(入力!E48="","",入力!E48)</f>
        <v>紗奈</v>
      </c>
      <c r="E64" s="13" t="str">
        <f>IF(入力!C47="","",入力!C47)</f>
        <v>フクズミ</v>
      </c>
      <c r="F64" s="13" t="str">
        <f>IF(入力!E47="","",入力!E47)</f>
        <v>セナ</v>
      </c>
      <c r="G64" s="13">
        <f>IF(入力!M47="","",入力!M47)</f>
        <v>526393563</v>
      </c>
      <c r="H64" s="13" t="str">
        <f>IF(入力!I47="","",入力!I47)</f>
        <v>富津市立青堀小学校</v>
      </c>
      <c r="I64" s="13">
        <f>IF(入力!G47="","",入力!G47)</f>
        <v>1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近藤</v>
      </c>
      <c r="D65" s="13" t="str">
        <f>IF(入力!E50="","",入力!E50)</f>
        <v>海人</v>
      </c>
      <c r="E65" s="13" t="str">
        <f>IF(入力!C49="","",入力!C49)</f>
        <v>コンドウ</v>
      </c>
      <c r="F65" s="13" t="str">
        <f>IF(入力!E49="","",入力!E49)</f>
        <v>カイト</v>
      </c>
      <c r="G65" s="13">
        <f>IF(入力!M49="","",入力!M49)</f>
        <v>526393570</v>
      </c>
      <c r="H65" s="13" t="str">
        <f>IF(入力!I49="","",入力!I49)</f>
        <v>富津市立青堀小学校</v>
      </c>
      <c r="I65" s="13">
        <f>IF(入力!G49="","",入力!G49)</f>
        <v>1</v>
      </c>
      <c r="J65" s="13">
        <f>IF(入力!P49="","",入力!P49)</f>
        <v>129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小林</v>
      </c>
      <c r="D66" s="13" t="str">
        <f>IF(入力!E52="","",入力!E52)</f>
        <v>夕眞</v>
      </c>
      <c r="E66" s="13" t="str">
        <f>IF(入力!C51="","",入力!C51)</f>
        <v>コバヤシ</v>
      </c>
      <c r="F66" s="13" t="str">
        <f>IF(入力!E51="","",入力!E51)</f>
        <v>ユマ</v>
      </c>
      <c r="G66" s="13">
        <f>IF(入力!M51="","",入力!M51)</f>
        <v>524105847</v>
      </c>
      <c r="H66" s="13" t="str">
        <f>IF(入力!I51="","",入力!I51)</f>
        <v>富津市立富津小学校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30b1d2-b462-40d3-9331-f16d479ce4d6" xsi:nil="true"/>
    <lcf76f155ced4ddcb4097134ff3c332f xmlns="97b379ba-d9df-4166-babe-46e238651f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5B2BCFCC79C144AC84309BA9744C95" ma:contentTypeVersion="13" ma:contentTypeDescription="新しいドキュメントを作成します。" ma:contentTypeScope="" ma:versionID="ba44de4fe215fd558c84c7c34643a335">
  <xsd:schema xmlns:xsd="http://www.w3.org/2001/XMLSchema" xmlns:xs="http://www.w3.org/2001/XMLSchema" xmlns:p="http://schemas.microsoft.com/office/2006/metadata/properties" xmlns:ns2="97b379ba-d9df-4166-babe-46e238651fa2" xmlns:ns3="b730b1d2-b462-40d3-9331-f16d479ce4d6" targetNamespace="http://schemas.microsoft.com/office/2006/metadata/properties" ma:root="true" ma:fieldsID="0606f25851393c38f3021790a46e5be2" ns2:_="" ns3:_="">
    <xsd:import namespace="97b379ba-d9df-4166-babe-46e238651fa2"/>
    <xsd:import namespace="b730b1d2-b462-40d3-9331-f16d479ce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379ba-d9df-4166-babe-46e238651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2d5875b-90bb-45ac-bd02-d3a88102f7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0b1d2-b462-40d3-9331-f16d479ce4d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685a64-63e3-4245-8c3c-074aa695d844}" ma:internalName="TaxCatchAll" ma:showField="CatchAllData" ma:web="b730b1d2-b462-40d3-9331-f16d479ce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35A97-0466-4CA7-A87E-9E749317A04C}">
  <ds:schemaRefs>
    <ds:schemaRef ds:uri="http://schemas.microsoft.com/office/2006/metadata/properties"/>
    <ds:schemaRef ds:uri="http://schemas.microsoft.com/office/infopath/2007/PartnerControls"/>
    <ds:schemaRef ds:uri="b730b1d2-b462-40d3-9331-f16d479ce4d6"/>
    <ds:schemaRef ds:uri="97b379ba-d9df-4166-babe-46e238651fa2"/>
  </ds:schemaRefs>
</ds:datastoreItem>
</file>

<file path=customXml/itemProps2.xml><?xml version="1.0" encoding="utf-8"?>
<ds:datastoreItem xmlns:ds="http://schemas.openxmlformats.org/officeDocument/2006/customXml" ds:itemID="{8639A666-878B-44ED-AAD7-1DB0E7B11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498A2-FC6C-40D8-953D-1C864548A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379ba-d9df-4166-babe-46e238651fa2"/>
    <ds:schemaRef ds:uri="b730b1d2-b462-40d3-9331-f16d479ce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nanami</dc:creator>
  <cp:lastModifiedBy>鈴木芳保｜Suzuki Yoshio｜スズキサービス関東</cp:lastModifiedBy>
  <cp:lastPrinted>2025-05-15T08:43:31Z</cp:lastPrinted>
  <dcterms:created xsi:type="dcterms:W3CDTF">2014-04-05T09:56:00Z</dcterms:created>
  <dcterms:modified xsi:type="dcterms:W3CDTF">2025-09-12T00:11:23Z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0x010100A45B2BCFCC79C144AC84309BA9744C95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