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工業株式会社\Downloads\"/>
    </mc:Choice>
  </mc:AlternateContent>
  <workbookProtection lockStructure="1"/>
  <bookViews>
    <workbookView xWindow="0" yWindow="0" windowWidth="28800" windowHeight="1218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<sst xmlns="http://schemas.openxmlformats.org/spreadsheetml/2006/main" count="295" uniqueCount="235">
  <si>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</si>
  <si>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</si>
  <si>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</si>
  <si>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</si>
  <si>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</si>
  <si>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</si>
  <si>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</si>
  <si>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</si>
  <si>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</si>
  <si>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</si>
  <si>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</si>
  <si>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</si>
  <si>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</si>
  <si>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</si>
  <si>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</si>
  <si>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</si>
  <si>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</si>
  <si>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</si>
  <si>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</si>
  <si>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</si>
  <si>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</si>
  <si>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</si>
  <si>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</si>
  <si>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</si>
  <si>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</si>
  <si>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</si>
  <si>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</si>
  <si>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</si>
  <si>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</si>
  <si>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</si>
  <si>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</si>
  <si>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</si>
  <si>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</si>
  <si>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</si>
  <si>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</si>
  <si>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</si>
  <si>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</si>
  <si>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</si>
  <si>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</si>
  <si>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</si>
  <si>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</si>
  <si>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</si>
  <si>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</si>
  <si>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</si>
  <si>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</si>
  <si>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</si>
  <si>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</si>
  <si>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</si>
  <si>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</si>
  <si>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</si>
  <si>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</si>
  <si>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</si>
  <si>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</si>
  <si>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</si>
  <si>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</si>
  <si>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</si>
  <si>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</si>
  <si>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</si>
  <si>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</si>
  <si>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</si>
  <si>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</si>
  <si>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</si>
  <si>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</si>
  <si>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</si>
  <si>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</si>
  <si>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</si>
  <si>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</si>
  <si>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</si>
  <si>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</si>
  <si>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</si>
  <si>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</si>
  <si>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</si>
  <si>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</si>
  <si>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</si>
  <si>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</si>
  <si>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</si>
  <si>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</si>
  <si>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</si>
  <si>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</si>
  <si>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</si>
  <si>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</si>
  <si>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</si>
  <si>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</si>
  <si>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</si>
  <si>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</si>
  <si>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</si>
  <si>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</si>
  <si>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</si>
  <si>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</si>
  <si>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</si>
  <si>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</si>
  <si>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</si>
  <si>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</si>
  <si>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</si>
  <si>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</si>
  <si>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</si>
  <si>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</si>
  <si>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</si>
  <si>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</si>
  <si>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</si>
  <si>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</si>
  <si>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</si>
  <si>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</si>
  <si>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</si>
  <si>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</si>
  <si>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</si>
  <si>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</si>
  <si>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</si>
  <si>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</si>
  <si>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</si>
  <si>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</si>
  <si>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</si>
  <si>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</si>
  <si>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</si>
  <si>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</si>
  <si>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</si>
  <si>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</si>
  <si>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</si>
  <si>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</si>
  <si>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</si>
  <si>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</si>
  <si>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</si>
  <si>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</si>
  <si>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</si>
  <si>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</si>
  <si>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</si>
  <si>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</si>
  <si>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</si>
  <si>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</si>
  <si>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</si>
  <si>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</si>
  <si>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</si>
  <si>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城西ジュニアバレーボールクラブ</t>
    <phoneticPr fontId="2"/>
  </si>
  <si>
    <t>ジョウサイジュニアバレーボールクラブ</t>
    <phoneticPr fontId="2"/>
  </si>
  <si>
    <t xml:space="preserve">	435114484</t>
    <phoneticPr fontId="2"/>
  </si>
  <si>
    <t>千葉県東金市</t>
    <rPh sb="0" eb="3">
      <t>チバケン</t>
    </rPh>
    <rPh sb="3" eb="6">
      <t>トウガネシ</t>
    </rPh>
    <phoneticPr fontId="2"/>
  </si>
  <si>
    <t>福俵</t>
    <rPh sb="0" eb="2">
      <t>フクタワラ</t>
    </rPh>
    <phoneticPr fontId="2"/>
  </si>
  <si>
    <t>JR東金</t>
    <rPh sb="2" eb="4">
      <t>トウガネ</t>
    </rPh>
    <phoneticPr fontId="2"/>
  </si>
  <si>
    <t>小笠原</t>
    <phoneticPr fontId="2"/>
  </si>
  <si>
    <t>武也</t>
    <phoneticPr fontId="2"/>
  </si>
  <si>
    <t>オガサワラ</t>
    <phoneticPr fontId="2"/>
  </si>
  <si>
    <t>タケヤ</t>
    <phoneticPr fontId="2"/>
  </si>
  <si>
    <t>283</t>
    <phoneticPr fontId="2"/>
  </si>
  <si>
    <t>0816</t>
    <phoneticPr fontId="2"/>
  </si>
  <si>
    <t>090</t>
    <phoneticPr fontId="2"/>
  </si>
  <si>
    <t>0475</t>
    <phoneticPr fontId="2"/>
  </si>
  <si>
    <t>50</t>
    <phoneticPr fontId="2"/>
  </si>
  <si>
    <t>6969</t>
    <phoneticPr fontId="2"/>
  </si>
  <si>
    <t>①</t>
    <phoneticPr fontId="2"/>
  </si>
  <si>
    <t>小笠原</t>
    <rPh sb="0" eb="3">
      <t>オガサワラ</t>
    </rPh>
    <phoneticPr fontId="2"/>
  </si>
  <si>
    <t>オガサワラ</t>
    <phoneticPr fontId="2"/>
  </si>
  <si>
    <t>283</t>
    <phoneticPr fontId="2"/>
  </si>
  <si>
    <t>0816</t>
    <phoneticPr fontId="2"/>
  </si>
  <si>
    <t>千葉県東金市西福俵69-4</t>
    <phoneticPr fontId="2"/>
  </si>
  <si>
    <t>千葉県東金市西福俵69-4</t>
    <phoneticPr fontId="2"/>
  </si>
  <si>
    <t>0475</t>
    <phoneticPr fontId="2"/>
  </si>
  <si>
    <t>50</t>
    <phoneticPr fontId="2"/>
  </si>
  <si>
    <t>6969</t>
    <phoneticPr fontId="2"/>
  </si>
  <si>
    <t>槌屋</t>
    <rPh sb="0" eb="2">
      <t>ツチヤ</t>
    </rPh>
    <phoneticPr fontId="2"/>
  </si>
  <si>
    <t>ツチヤ</t>
    <phoneticPr fontId="2"/>
  </si>
  <si>
    <t>ヒトミ</t>
    <phoneticPr fontId="2"/>
  </si>
  <si>
    <t>瞳</t>
    <rPh sb="0" eb="1">
      <t>ヒトミ</t>
    </rPh>
    <phoneticPr fontId="2"/>
  </si>
  <si>
    <t>0491070</t>
    <phoneticPr fontId="2"/>
  </si>
  <si>
    <t>千葉県東金市西福俵60-14</t>
    <rPh sb="0" eb="3">
      <t>チバケン</t>
    </rPh>
    <phoneticPr fontId="2"/>
  </si>
  <si>
    <t>080</t>
    <phoneticPr fontId="2"/>
  </si>
  <si>
    <t>6552</t>
    <phoneticPr fontId="2"/>
  </si>
  <si>
    <t>9095</t>
    <phoneticPr fontId="2"/>
  </si>
  <si>
    <t>222SC18724</t>
    <phoneticPr fontId="2"/>
  </si>
  <si>
    <t>千葉県八街市朝日424-11</t>
    <rPh sb="0" eb="3">
      <t>チバケン</t>
    </rPh>
    <phoneticPr fontId="2"/>
  </si>
  <si>
    <t>289</t>
    <phoneticPr fontId="2"/>
  </si>
  <si>
    <t>1101</t>
    <phoneticPr fontId="2"/>
  </si>
  <si>
    <t>090</t>
    <phoneticPr fontId="2"/>
  </si>
  <si>
    <t>7019</t>
    <phoneticPr fontId="2"/>
  </si>
  <si>
    <t>9074</t>
    <phoneticPr fontId="2"/>
  </si>
  <si>
    <t>イシイ</t>
    <phoneticPr fontId="2"/>
  </si>
  <si>
    <t>ナオミ</t>
    <phoneticPr fontId="2"/>
  </si>
  <si>
    <t>石井</t>
    <rPh sb="0" eb="2">
      <t>イシイ</t>
    </rPh>
    <phoneticPr fontId="2"/>
  </si>
  <si>
    <t>直美</t>
    <rPh sb="0" eb="2">
      <t>ナオミ</t>
    </rPh>
    <phoneticPr fontId="2"/>
  </si>
  <si>
    <t>椎名</t>
    <rPh sb="0" eb="2">
      <t>シイナ</t>
    </rPh>
    <phoneticPr fontId="2"/>
  </si>
  <si>
    <t>栞</t>
    <rPh sb="0" eb="1">
      <t>シオリ</t>
    </rPh>
    <phoneticPr fontId="2"/>
  </si>
  <si>
    <t>シイナ</t>
    <phoneticPr fontId="2"/>
  </si>
  <si>
    <t>シオリ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</si>
  <si>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</si>
  <si>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垣花</t>
    <rPh sb="0" eb="2">
      <t>カキハナ</t>
    </rPh>
    <phoneticPr fontId="2"/>
  </si>
  <si>
    <t>カキハナ</t>
    <phoneticPr fontId="2"/>
  </si>
  <si>
    <t>ユズハ</t>
    <phoneticPr fontId="2"/>
  </si>
  <si>
    <t>柚羽</t>
    <rPh sb="0" eb="1">
      <t>ユズ</t>
    </rPh>
    <rPh sb="1" eb="2">
      <t>ハネ</t>
    </rPh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</si>
  <si>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</si>
  <si>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戸村</t>
    <rPh sb="0" eb="2">
      <t>トムラ</t>
    </rPh>
    <phoneticPr fontId="2"/>
  </si>
  <si>
    <t>咲希</t>
    <phoneticPr fontId="2"/>
  </si>
  <si>
    <t>トムラ</t>
    <phoneticPr fontId="2"/>
  </si>
  <si>
    <t>サキ</t>
    <phoneticPr fontId="2"/>
  </si>
  <si>
    <t>大網市立季美の森小学校</t>
    <rPh sb="0" eb="4">
      <t>オオアミシリツ</t>
    </rPh>
    <rPh sb="8" eb="11">
      <t>ショウガッコウ</t>
    </rPh>
    <phoneticPr fontId="2"/>
  </si>
  <si>
    <t>石田</t>
    <rPh sb="0" eb="2">
      <t>イシダ</t>
    </rPh>
    <phoneticPr fontId="2"/>
  </si>
  <si>
    <t>璃々菜</t>
    <phoneticPr fontId="2"/>
  </si>
  <si>
    <t>イシダ</t>
    <phoneticPr fontId="2"/>
  </si>
  <si>
    <t>リリナ</t>
    <phoneticPr fontId="2"/>
  </si>
  <si>
    <t>大網市立大網東小学校</t>
    <rPh sb="0" eb="4">
      <t>オオアミシリツ</t>
    </rPh>
    <rPh sb="4" eb="7">
      <t>オオアミヒガシ</t>
    </rPh>
    <rPh sb="7" eb="10">
      <t>ショウガッコウ</t>
    </rPh>
    <phoneticPr fontId="2"/>
  </si>
  <si>
    <t>壮真</t>
    <phoneticPr fontId="2"/>
  </si>
  <si>
    <t>ソウマ</t>
    <phoneticPr fontId="2"/>
  </si>
  <si>
    <t>東金市立城西小学校</t>
    <rPh sb="0" eb="4">
      <t>トウガネシリツ</t>
    </rPh>
    <rPh sb="4" eb="6">
      <t>ジョウサイ</t>
    </rPh>
    <rPh sb="6" eb="9">
      <t>ショウガッコウ</t>
    </rPh>
    <phoneticPr fontId="2"/>
  </si>
  <si>
    <t>倶絆</t>
    <phoneticPr fontId="2"/>
  </si>
  <si>
    <t>シイナ</t>
    <phoneticPr fontId="2"/>
  </si>
  <si>
    <t>トモキ</t>
    <phoneticPr fontId="2"/>
  </si>
  <si>
    <t>大網白里市立大網小学校</t>
    <rPh sb="0" eb="4">
      <t>オオアミシラサト</t>
    </rPh>
    <rPh sb="4" eb="6">
      <t>シリツ</t>
    </rPh>
    <rPh sb="6" eb="8">
      <t>オオアミ</t>
    </rPh>
    <rPh sb="8" eb="11">
      <t>ショウガッコウ</t>
    </rPh>
    <phoneticPr fontId="2"/>
  </si>
  <si>
    <t>日向</t>
    <phoneticPr fontId="2"/>
  </si>
  <si>
    <t>イシイ</t>
    <phoneticPr fontId="2"/>
  </si>
  <si>
    <t>ヒュウガ</t>
    <phoneticPr fontId="2"/>
  </si>
  <si>
    <t>河崎</t>
    <phoneticPr fontId="2"/>
  </si>
  <si>
    <t>那音</t>
    <phoneticPr fontId="2"/>
  </si>
  <si>
    <t>カワサキ</t>
    <phoneticPr fontId="2"/>
  </si>
  <si>
    <t>ナナト</t>
    <phoneticPr fontId="2"/>
  </si>
  <si>
    <t>大翔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</si>
  <si>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</si>
  <si>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ヒロト</t>
    <phoneticPr fontId="2"/>
  </si>
  <si>
    <t>佐藤</t>
    <rPh sb="0" eb="2">
      <t>サトウ</t>
    </rPh>
    <phoneticPr fontId="2"/>
  </si>
  <si>
    <t>大知</t>
    <rPh sb="0" eb="2">
      <t>ダイチ</t>
    </rPh>
    <phoneticPr fontId="2"/>
  </si>
  <si>
    <t>サトウ</t>
    <phoneticPr fontId="2"/>
  </si>
  <si>
    <t>ダイチ</t>
    <phoneticPr fontId="2"/>
  </si>
  <si>
    <t>イシダ</t>
    <phoneticPr fontId="2"/>
  </si>
  <si>
    <t>サユリ</t>
    <phoneticPr fontId="2"/>
  </si>
  <si>
    <t>さゆり</t>
    <phoneticPr fontId="2"/>
  </si>
  <si>
    <t>竜星</t>
    <phoneticPr fontId="2"/>
  </si>
  <si>
    <t>リュウセイ</t>
    <phoneticPr fontId="2"/>
  </si>
  <si>
    <t>0481934</t>
    <phoneticPr fontId="2"/>
  </si>
  <si>
    <t>見越</t>
    <phoneticPr fontId="2"/>
  </si>
  <si>
    <t>瑠莉香</t>
    <phoneticPr fontId="2"/>
  </si>
  <si>
    <t>ミコシ</t>
    <phoneticPr fontId="2"/>
  </si>
  <si>
    <t>ルリカ</t>
    <phoneticPr fontId="2"/>
  </si>
  <si>
    <t>齋藤</t>
    <phoneticPr fontId="2"/>
  </si>
  <si>
    <t>純奈</t>
    <phoneticPr fontId="2"/>
  </si>
  <si>
    <t>サイトウ</t>
    <phoneticPr fontId="2"/>
  </si>
  <si>
    <t>ジュンナ</t>
    <phoneticPr fontId="2"/>
  </si>
  <si>
    <t>山武市立鳴浜小学校</t>
    <phoneticPr fontId="2"/>
  </si>
  <si>
    <t>このメンバーが全員そろって練習するのはあまりできなかったけれど、みんなでボールをつなぎ、気持ちで負けないように頑張ります！</t>
    <rPh sb="7" eb="9">
      <t>ゼンイン</t>
    </rPh>
    <rPh sb="13" eb="15">
      <t>レンシュウ</t>
    </rPh>
    <rPh sb="44" eb="46">
      <t>キモ</t>
    </rPh>
    <rPh sb="48" eb="49">
      <t>マ</t>
    </rPh>
    <rPh sb="55" eb="5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</si>
</sst>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HG丸ｺﾞｼｯｸM-PRO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2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2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2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2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2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2" fillId="0" borderId="77" xfId="0" applyFont="1" applyBorder="1" applyAlignment="1" applyProtection="1">
      <alignment horizontal="center" vertical="center"/>
      <protection locked="0"/>
    </xf>
    <xf numFmtId="0" fontId="22" fillId="0" borderId="78" xfId="0" applyFont="1" applyBorder="1" applyAlignment="1" applyProtection="1">
      <alignment horizontal="center" vertical="center"/>
      <protection locked="0"/>
    </xf>
    <xf numFmtId="0" fontId="22" fillId="7" borderId="48" xfId="0" applyFont="1" applyFill="1" applyBorder="1" applyAlignment="1" applyProtection="1">
      <alignment horizontal="center" vertical="center"/>
      <protection locked="0"/>
    </xf>
    <xf numFmtId="0" fontId="4" fillId="7" borderId="49" xfId="0" applyFont="1" applyFill="1" applyBorder="1" applyAlignment="1" applyProtection="1">
      <alignment horizontal="center" vertical="center"/>
      <protection locked="0"/>
    </xf>
    <xf numFmtId="0" fontId="22" fillId="7" borderId="49" xfId="0" applyFont="1" applyFill="1" applyBorder="1" applyAlignment="1" applyProtection="1">
      <alignment horizontal="center" vertical="center"/>
      <protection locked="0"/>
    </xf>
    <xf numFmtId="0" fontId="4" fillId="7" borderId="50" xfId="0" applyFont="1" applyFill="1" applyBorder="1" applyAlignment="1" applyProtection="1">
      <alignment horizontal="center" vertical="center"/>
      <protection locked="0"/>
    </xf>
    <xf numFmtId="0" fontId="4" fillId="7" borderId="17" xfId="0" applyFont="1" applyFill="1" applyBorder="1" applyAlignment="1" applyProtection="1">
      <alignment horizontal="center" vertical="center"/>
      <protection locked="0"/>
    </xf>
    <xf numFmtId="0" fontId="4" fillId="7" borderId="51" xfId="0" applyFont="1" applyFill="1" applyBorder="1" applyAlignment="1" applyProtection="1">
      <alignment horizontal="center" vertical="center"/>
      <protection locked="0"/>
    </xf>
    <xf numFmtId="0" fontId="22" fillId="7" borderId="17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Border="1" applyAlignment="1" applyProtection="1">
      <alignment horizontal="center" vertical="center"/>
      <protection locked="0"/>
    </xf>
    <xf numFmtId="0" fontId="4" fillId="7" borderId="62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r>
            <a:rPr lang="en-US" altLang="ja-JP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6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7" t="s">
        <v>121</v>
      </c>
      <c r="B2" s="198"/>
      <c r="C2" s="199" t="s">
        <v>133</v>
      </c>
      <c r="D2" s="200"/>
      <c r="E2" s="200"/>
      <c r="F2" s="200"/>
      <c r="G2" s="200"/>
      <c r="H2" s="200"/>
      <c r="I2" s="201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6" t="s">
        <v>101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2" t="s">
        <v>122</v>
      </c>
      <c r="B3" s="203"/>
      <c r="C3" s="204" t="s">
        <v>132</v>
      </c>
      <c r="D3" s="205"/>
      <c r="E3" s="205"/>
      <c r="F3" s="205"/>
      <c r="G3" s="205"/>
      <c r="H3" s="205"/>
      <c r="I3" s="206"/>
      <c r="J3" s="59" t="s">
        <v>93</v>
      </c>
      <c r="K3" s="60"/>
      <c r="L3" s="60"/>
      <c r="M3" s="60"/>
      <c r="N3" s="60"/>
      <c r="O3" s="61"/>
      <c r="P3" s="194" t="s">
        <v>135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6" t="s">
        <v>113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 t="s">
        <v>134</v>
      </c>
      <c r="D4" s="72"/>
      <c r="E4" s="72"/>
      <c r="F4" s="72"/>
      <c r="G4" s="72"/>
      <c r="H4" s="72"/>
      <c r="I4" s="73"/>
      <c r="J4" s="90" t="s">
        <v>117</v>
      </c>
      <c r="K4" s="91"/>
      <c r="L4" s="91"/>
      <c r="M4" s="91"/>
      <c r="N4" s="91"/>
      <c r="O4" s="92"/>
      <c r="P4" s="182" t="s">
        <v>94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7">
        <v>35001</v>
      </c>
      <c r="K5" s="127"/>
      <c r="L5" s="127"/>
      <c r="M5" s="127"/>
      <c r="N5" s="127"/>
      <c r="O5" s="127"/>
      <c r="P5" s="184" t="s">
        <v>137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136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93</v>
      </c>
      <c r="AW5" t="s">
        <v>118</v>
      </c>
    </row>
    <row r="6" spans="1:51" ht="22.5" customHeight="1">
      <c r="A6" s="77" t="s">
        <v>80</v>
      </c>
      <c r="B6" s="78"/>
      <c r="C6" s="212" t="s">
        <v>107</v>
      </c>
      <c r="D6" s="213"/>
      <c r="E6" s="189" t="s">
        <v>108</v>
      </c>
      <c r="F6" s="190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3" t="s">
        <v>95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3" t="s">
        <v>96</v>
      </c>
      <c r="AL6" s="193"/>
      <c r="AM6" s="193"/>
      <c r="AN6" s="193"/>
      <c r="AO6" s="193"/>
      <c r="AP6" s="193"/>
      <c r="AQ6" s="193"/>
      <c r="AR6" s="193"/>
      <c r="AS6" s="193"/>
      <c r="AT6" s="34" t="s">
        <v>124</v>
      </c>
    </row>
    <row r="7" spans="1:51" ht="13.5" customHeight="1">
      <c r="A7" s="77"/>
      <c r="B7" s="78"/>
      <c r="C7" s="112" t="s">
        <v>150</v>
      </c>
      <c r="D7" s="113"/>
      <c r="E7" s="88" t="s">
        <v>223</v>
      </c>
      <c r="F7" s="89"/>
      <c r="G7" s="69">
        <v>514185754</v>
      </c>
      <c r="H7" s="69"/>
      <c r="I7" s="69"/>
      <c r="J7" s="68"/>
      <c r="K7" s="68"/>
      <c r="L7" s="68"/>
      <c r="M7" s="70" t="s">
        <v>224</v>
      </c>
      <c r="N7" s="69"/>
      <c r="O7" s="69"/>
      <c r="P7" s="65" t="s">
        <v>7</v>
      </c>
      <c r="Q7" s="66"/>
      <c r="R7" s="86" t="s">
        <v>151</v>
      </c>
      <c r="S7" s="86"/>
      <c r="T7" s="86"/>
      <c r="U7" s="86"/>
      <c r="V7" s="27" t="s">
        <v>8</v>
      </c>
      <c r="W7" s="85" t="s">
        <v>152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8" t="s">
        <v>155</v>
      </c>
      <c r="AM7" s="128"/>
      <c r="AN7" s="128"/>
      <c r="AO7" s="128"/>
      <c r="AP7" s="128"/>
      <c r="AQ7" s="128"/>
      <c r="AR7" s="128"/>
      <c r="AS7" s="36" t="s">
        <v>10</v>
      </c>
      <c r="AT7" s="243">
        <v>20</v>
      </c>
    </row>
    <row r="8" spans="1:51" ht="18" customHeight="1">
      <c r="A8" s="77"/>
      <c r="B8" s="78"/>
      <c r="C8" s="115" t="s">
        <v>149</v>
      </c>
      <c r="D8" s="116"/>
      <c r="E8" s="117" t="s">
        <v>222</v>
      </c>
      <c r="F8" s="118"/>
      <c r="G8" s="69"/>
      <c r="H8" s="69"/>
      <c r="I8" s="69"/>
      <c r="J8" s="68"/>
      <c r="K8" s="68"/>
      <c r="L8" s="68"/>
      <c r="M8" s="69"/>
      <c r="N8" s="69"/>
      <c r="O8" s="69"/>
      <c r="P8" s="129" t="s">
        <v>154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156</v>
      </c>
      <c r="AL8" s="132"/>
      <c r="AM8" s="132"/>
      <c r="AN8" s="132"/>
      <c r="AO8" s="37" t="s">
        <v>11</v>
      </c>
      <c r="AP8" s="132" t="s">
        <v>157</v>
      </c>
      <c r="AQ8" s="132"/>
      <c r="AR8" s="132"/>
      <c r="AS8" s="133"/>
      <c r="AT8" s="243"/>
    </row>
    <row r="9" spans="1:51" ht="14.45" customHeight="1">
      <c r="A9" s="77" t="s">
        <v>82</v>
      </c>
      <c r="B9" s="78"/>
      <c r="C9" s="112" t="s">
        <v>159</v>
      </c>
      <c r="D9" s="113"/>
      <c r="E9" s="88" t="s">
        <v>160</v>
      </c>
      <c r="F9" s="89"/>
      <c r="G9" s="69">
        <v>519045769</v>
      </c>
      <c r="H9" s="69"/>
      <c r="I9" s="69"/>
      <c r="J9" s="69"/>
      <c r="K9" s="69"/>
      <c r="L9" s="69"/>
      <c r="M9" s="70" t="s">
        <v>162</v>
      </c>
      <c r="N9" s="69"/>
      <c r="O9" s="69"/>
      <c r="P9" s="65" t="s">
        <v>7</v>
      </c>
      <c r="Q9" s="66"/>
      <c r="R9" s="86" t="s">
        <v>151</v>
      </c>
      <c r="S9" s="86"/>
      <c r="T9" s="86"/>
      <c r="U9" s="86"/>
      <c r="V9" s="27" t="s">
        <v>8</v>
      </c>
      <c r="W9" s="85" t="s">
        <v>152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5" t="s">
        <v>125</v>
      </c>
      <c r="AL9" s="128" t="s">
        <v>164</v>
      </c>
      <c r="AM9" s="128"/>
      <c r="AN9" s="128"/>
      <c r="AO9" s="128"/>
      <c r="AP9" s="128"/>
      <c r="AQ9" s="128"/>
      <c r="AR9" s="128"/>
      <c r="AS9" s="36" t="s">
        <v>126</v>
      </c>
      <c r="AT9" s="244">
        <v>41</v>
      </c>
    </row>
    <row r="10" spans="1:51" ht="18" customHeight="1">
      <c r="A10" s="77"/>
      <c r="B10" s="78"/>
      <c r="C10" s="115" t="s">
        <v>158</v>
      </c>
      <c r="D10" s="116"/>
      <c r="E10" s="117" t="s">
        <v>161</v>
      </c>
      <c r="F10" s="118"/>
      <c r="G10" s="69"/>
      <c r="H10" s="69"/>
      <c r="I10" s="69"/>
      <c r="J10" s="69"/>
      <c r="K10" s="69"/>
      <c r="L10" s="69"/>
      <c r="M10" s="69"/>
      <c r="N10" s="69"/>
      <c r="O10" s="69"/>
      <c r="P10" s="129" t="s">
        <v>163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91"/>
      <c r="AK10" s="131" t="s">
        <v>165</v>
      </c>
      <c r="AL10" s="132"/>
      <c r="AM10" s="132"/>
      <c r="AN10" s="132"/>
      <c r="AO10" s="37" t="s">
        <v>127</v>
      </c>
      <c r="AP10" s="132" t="s">
        <v>166</v>
      </c>
      <c r="AQ10" s="132"/>
      <c r="AR10" s="132"/>
      <c r="AS10" s="133"/>
      <c r="AT10" s="244"/>
    </row>
    <row r="11" spans="1:51" ht="14.45" customHeight="1">
      <c r="A11" s="77" t="s">
        <v>83</v>
      </c>
      <c r="B11" s="78"/>
      <c r="C11" s="112" t="s">
        <v>174</v>
      </c>
      <c r="D11" s="113"/>
      <c r="E11" s="88" t="s">
        <v>175</v>
      </c>
      <c r="F11" s="89"/>
      <c r="G11" s="69">
        <v>523083108</v>
      </c>
      <c r="H11" s="69"/>
      <c r="I11" s="69"/>
      <c r="J11" s="69"/>
      <c r="K11" s="69"/>
      <c r="L11" s="69"/>
      <c r="M11" s="70" t="s">
        <v>167</v>
      </c>
      <c r="N11" s="69"/>
      <c r="O11" s="69"/>
      <c r="P11" s="65" t="s">
        <v>7</v>
      </c>
      <c r="Q11" s="66"/>
      <c r="R11" s="86" t="s">
        <v>169</v>
      </c>
      <c r="S11" s="86"/>
      <c r="T11" s="86"/>
      <c r="U11" s="86"/>
      <c r="V11" s="27" t="s">
        <v>8</v>
      </c>
      <c r="W11" s="85" t="s">
        <v>170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5" t="s">
        <v>125</v>
      </c>
      <c r="AL11" s="128" t="s">
        <v>171</v>
      </c>
      <c r="AM11" s="128"/>
      <c r="AN11" s="128"/>
      <c r="AO11" s="128"/>
      <c r="AP11" s="128"/>
      <c r="AQ11" s="128"/>
      <c r="AR11" s="128"/>
      <c r="AS11" s="36" t="s">
        <v>126</v>
      </c>
      <c r="AT11" s="244">
        <v>44</v>
      </c>
    </row>
    <row r="12" spans="1:51" ht="18" customHeight="1">
      <c r="A12" s="77"/>
      <c r="B12" s="78"/>
      <c r="C12" s="115" t="s">
        <v>176</v>
      </c>
      <c r="D12" s="116"/>
      <c r="E12" s="117" t="s">
        <v>177</v>
      </c>
      <c r="F12" s="118"/>
      <c r="G12" s="69"/>
      <c r="H12" s="69"/>
      <c r="I12" s="69"/>
      <c r="J12" s="69"/>
      <c r="K12" s="69"/>
      <c r="L12" s="69"/>
      <c r="M12" s="69"/>
      <c r="N12" s="69"/>
      <c r="O12" s="69"/>
      <c r="P12" s="129" t="s">
        <v>168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91"/>
      <c r="AK12" s="131" t="s">
        <v>172</v>
      </c>
      <c r="AL12" s="132"/>
      <c r="AM12" s="132"/>
      <c r="AN12" s="132"/>
      <c r="AO12" s="37" t="s">
        <v>127</v>
      </c>
      <c r="AP12" s="132" t="s">
        <v>173</v>
      </c>
      <c r="AQ12" s="132"/>
      <c r="AR12" s="132"/>
      <c r="AS12" s="133"/>
      <c r="AT12" s="244"/>
    </row>
    <row r="13" spans="1:51" ht="15" customHeight="1">
      <c r="A13" s="77" t="s">
        <v>84</v>
      </c>
      <c r="B13" s="78"/>
      <c r="C13" s="112" t="s">
        <v>219</v>
      </c>
      <c r="D13" s="113"/>
      <c r="E13" s="88" t="s">
        <v>220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6"/>
      <c r="S13" s="176"/>
      <c r="T13" s="176"/>
      <c r="U13" s="176"/>
      <c r="V13" s="2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1"/>
      <c r="AK13" s="38"/>
      <c r="AL13" s="169"/>
      <c r="AM13" s="169"/>
      <c r="AN13" s="169"/>
      <c r="AO13" s="169"/>
      <c r="AP13" s="169"/>
      <c r="AQ13" s="169"/>
      <c r="AR13" s="169"/>
      <c r="AS13" s="39"/>
      <c r="AT13" s="245"/>
    </row>
    <row r="14" spans="1:51" ht="18" customHeight="1">
      <c r="A14" s="77"/>
      <c r="B14" s="78"/>
      <c r="C14" s="115" t="s">
        <v>193</v>
      </c>
      <c r="D14" s="116"/>
      <c r="E14" s="117" t="s">
        <v>221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40"/>
      <c r="AP14" s="174"/>
      <c r="AQ14" s="174"/>
      <c r="AR14" s="174"/>
      <c r="AS14" s="175"/>
      <c r="AT14" s="245"/>
    </row>
    <row r="15" spans="1:51" ht="15" customHeight="1">
      <c r="A15" s="126" t="s">
        <v>98</v>
      </c>
      <c r="B15" s="78"/>
      <c r="C15" s="112" t="s">
        <v>140</v>
      </c>
      <c r="D15" s="113"/>
      <c r="E15" s="88" t="s">
        <v>141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142</v>
      </c>
      <c r="S15" s="86"/>
      <c r="T15" s="86"/>
      <c r="U15" s="86"/>
      <c r="V15" s="27" t="s">
        <v>8</v>
      </c>
      <c r="W15" s="85" t="s">
        <v>143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5" t="s">
        <v>125</v>
      </c>
      <c r="AL15" s="128" t="s">
        <v>145</v>
      </c>
      <c r="AM15" s="128"/>
      <c r="AN15" s="128"/>
      <c r="AO15" s="128"/>
      <c r="AP15" s="128"/>
      <c r="AQ15" s="128"/>
      <c r="AR15" s="128"/>
      <c r="AS15" s="36" t="s">
        <v>126</v>
      </c>
      <c r="AT15" s="244">
        <v>49</v>
      </c>
    </row>
    <row r="16" spans="1:51" ht="18" customHeight="1">
      <c r="A16" s="77"/>
      <c r="B16" s="78"/>
      <c r="C16" s="115" t="s">
        <v>138</v>
      </c>
      <c r="D16" s="116"/>
      <c r="E16" s="117" t="s">
        <v>139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9" t="s">
        <v>153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91"/>
      <c r="AK16" s="131" t="s">
        <v>146</v>
      </c>
      <c r="AL16" s="132"/>
      <c r="AM16" s="132"/>
      <c r="AN16" s="132"/>
      <c r="AO16" s="37" t="s">
        <v>127</v>
      </c>
      <c r="AP16" s="132" t="s">
        <v>147</v>
      </c>
      <c r="AQ16" s="132"/>
      <c r="AR16" s="132"/>
      <c r="AS16" s="133"/>
      <c r="AT16" s="244"/>
    </row>
    <row r="17" spans="1:46">
      <c r="A17" s="77" t="s">
        <v>0</v>
      </c>
      <c r="B17" s="78"/>
      <c r="C17" s="138" t="str">
        <f>IF(P16="","",P16)</f>
        <v>千葉県東金市西福俵69-4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7"/>
      <c r="B18" s="7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7" t="s">
        <v>1</v>
      </c>
      <c r="B19" s="78"/>
      <c r="C19" s="138" t="str">
        <f>IF(AL15="","",AL15&amp;"-"&amp;AK16&amp;"-"&amp;AP16)</f>
        <v>0475-50-6969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7"/>
      <c r="B20" s="7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7" t="s">
        <v>85</v>
      </c>
      <c r="B21" s="78"/>
      <c r="C21" s="53" t="s">
        <v>144</v>
      </c>
      <c r="D21" s="54"/>
      <c r="E21" s="54">
        <v>1121</v>
      </c>
      <c r="F21" s="54"/>
      <c r="G21" s="54">
        <v>5994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9"/>
      <c r="B22" s="80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4" t="s">
        <v>130</v>
      </c>
      <c r="B23" s="123" t="s">
        <v>86</v>
      </c>
      <c r="C23" s="139" t="s">
        <v>105</v>
      </c>
      <c r="D23" s="140"/>
      <c r="E23" s="141" t="s">
        <v>106</v>
      </c>
      <c r="F23" s="142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09" t="s">
        <v>99</v>
      </c>
      <c r="Q23" s="123"/>
      <c r="R23" s="123"/>
      <c r="S23" s="123"/>
      <c r="T23" s="21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5"/>
      <c r="B24" s="78"/>
      <c r="C24" s="153" t="s">
        <v>103</v>
      </c>
      <c r="D24" s="154"/>
      <c r="E24" s="155" t="s">
        <v>104</v>
      </c>
      <c r="F24" s="156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211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7" t="s">
        <v>148</v>
      </c>
      <c r="C25" s="112" t="s">
        <v>159</v>
      </c>
      <c r="D25" s="113"/>
      <c r="E25" s="88" t="s">
        <v>199</v>
      </c>
      <c r="F25" s="89"/>
      <c r="G25" s="99">
        <v>6</v>
      </c>
      <c r="H25" s="95"/>
      <c r="I25" s="93" t="s">
        <v>200</v>
      </c>
      <c r="J25" s="94"/>
      <c r="K25" s="94"/>
      <c r="L25" s="95"/>
      <c r="M25" s="99">
        <v>518725716</v>
      </c>
      <c r="N25" s="94"/>
      <c r="O25" s="95"/>
      <c r="P25" s="99">
        <v>130</v>
      </c>
      <c r="Q25" s="94"/>
      <c r="R25" s="94"/>
      <c r="S25" s="94"/>
      <c r="T25" s="100"/>
      <c r="U25" s="1"/>
      <c r="V25" s="1"/>
      <c r="W25" s="1"/>
      <c r="X25" s="1"/>
      <c r="Y25" s="102">
        <v>12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158</v>
      </c>
      <c r="D26" s="116"/>
      <c r="E26" s="117" t="s">
        <v>198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202</v>
      </c>
      <c r="D27" s="113"/>
      <c r="E27" s="88" t="s">
        <v>203</v>
      </c>
      <c r="F27" s="89"/>
      <c r="G27" s="99">
        <v>5</v>
      </c>
      <c r="H27" s="95"/>
      <c r="I27" s="93" t="s">
        <v>204</v>
      </c>
      <c r="J27" s="94"/>
      <c r="K27" s="94"/>
      <c r="L27" s="95"/>
      <c r="M27" s="99">
        <v>521530550</v>
      </c>
      <c r="N27" s="94"/>
      <c r="O27" s="95"/>
      <c r="P27" s="99">
        <v>135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178</v>
      </c>
      <c r="D28" s="116"/>
      <c r="E28" s="117" t="s">
        <v>201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184</v>
      </c>
      <c r="D29" s="113"/>
      <c r="E29" s="88" t="s">
        <v>185</v>
      </c>
      <c r="F29" s="89"/>
      <c r="G29" s="99">
        <v>5</v>
      </c>
      <c r="H29" s="95"/>
      <c r="I29" s="93" t="s">
        <v>187</v>
      </c>
      <c r="J29" s="94"/>
      <c r="K29" s="94"/>
      <c r="L29" s="95"/>
      <c r="M29" s="99">
        <v>522774625</v>
      </c>
      <c r="N29" s="94"/>
      <c r="O29" s="95"/>
      <c r="P29" s="99">
        <v>152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183</v>
      </c>
      <c r="D30" s="116"/>
      <c r="E30" s="117" t="s">
        <v>186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210</v>
      </c>
      <c r="D31" s="113"/>
      <c r="E31" s="88" t="s">
        <v>211</v>
      </c>
      <c r="F31" s="89"/>
      <c r="G31" s="99">
        <v>5</v>
      </c>
      <c r="H31" s="95"/>
      <c r="I31" s="93" t="s">
        <v>200</v>
      </c>
      <c r="J31" s="94"/>
      <c r="K31" s="94"/>
      <c r="L31" s="95"/>
      <c r="M31" s="99">
        <v>523075264</v>
      </c>
      <c r="N31" s="94"/>
      <c r="O31" s="95"/>
      <c r="P31" s="99">
        <v>140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208</v>
      </c>
      <c r="D32" s="116"/>
      <c r="E32" s="117" t="s">
        <v>209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206</v>
      </c>
      <c r="D33" s="113"/>
      <c r="E33" s="88" t="s">
        <v>207</v>
      </c>
      <c r="F33" s="89"/>
      <c r="G33" s="99">
        <v>5</v>
      </c>
      <c r="H33" s="95"/>
      <c r="I33" s="93" t="s">
        <v>187</v>
      </c>
      <c r="J33" s="94"/>
      <c r="K33" s="94"/>
      <c r="L33" s="95"/>
      <c r="M33" s="99">
        <v>522800904</v>
      </c>
      <c r="N33" s="94"/>
      <c r="O33" s="95"/>
      <c r="P33" s="99">
        <v>140</v>
      </c>
      <c r="Q33" s="94"/>
      <c r="R33" s="94"/>
      <c r="S33" s="94"/>
      <c r="T33" s="100"/>
      <c r="U33" s="1"/>
      <c r="V33" s="1"/>
      <c r="W33" s="1"/>
      <c r="X33" s="1"/>
      <c r="Y33" s="207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176</v>
      </c>
      <c r="D34" s="116"/>
      <c r="E34" s="117" t="s">
        <v>205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8"/>
      <c r="Z34" s="159"/>
      <c r="AA34" s="159"/>
      <c r="AB34" s="159"/>
      <c r="AC34" s="159"/>
      <c r="AD34" s="159"/>
      <c r="AE34" s="159"/>
      <c r="AF34" s="159"/>
      <c r="AG34" s="1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43" t="s">
        <v>180</v>
      </c>
      <c r="D35" s="144"/>
      <c r="E35" s="145" t="s">
        <v>181</v>
      </c>
      <c r="F35" s="146"/>
      <c r="G35" s="119">
        <v>4</v>
      </c>
      <c r="H35" s="120"/>
      <c r="I35" s="121" t="s">
        <v>182</v>
      </c>
      <c r="J35" s="122"/>
      <c r="K35" s="122"/>
      <c r="L35" s="120"/>
      <c r="M35" s="119">
        <v>521634395</v>
      </c>
      <c r="N35" s="122"/>
      <c r="O35" s="120"/>
      <c r="P35" s="119">
        <v>122</v>
      </c>
      <c r="Q35" s="122"/>
      <c r="R35" s="122"/>
      <c r="S35" s="122"/>
      <c r="T35" s="1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178</v>
      </c>
      <c r="D36" s="116"/>
      <c r="E36" s="117" t="s">
        <v>179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190</v>
      </c>
      <c r="D37" s="113"/>
      <c r="E37" s="88" t="s">
        <v>191</v>
      </c>
      <c r="F37" s="89"/>
      <c r="G37" s="99">
        <v>5</v>
      </c>
      <c r="H37" s="95"/>
      <c r="I37" s="93" t="s">
        <v>192</v>
      </c>
      <c r="J37" s="94"/>
      <c r="K37" s="94"/>
      <c r="L37" s="95"/>
      <c r="M37" s="99">
        <v>522918180</v>
      </c>
      <c r="N37" s="94"/>
      <c r="O37" s="95"/>
      <c r="P37" s="99">
        <v>149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188</v>
      </c>
      <c r="D38" s="116"/>
      <c r="E38" s="117" t="s">
        <v>189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195</v>
      </c>
      <c r="D39" s="113"/>
      <c r="E39" s="88" t="s">
        <v>196</v>
      </c>
      <c r="F39" s="89"/>
      <c r="G39" s="99">
        <v>4</v>
      </c>
      <c r="H39" s="95"/>
      <c r="I39" s="93" t="s">
        <v>197</v>
      </c>
      <c r="J39" s="94"/>
      <c r="K39" s="94"/>
      <c r="L39" s="95"/>
      <c r="M39" s="99">
        <v>522918197</v>
      </c>
      <c r="N39" s="94"/>
      <c r="O39" s="95"/>
      <c r="P39" s="99">
        <v>137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193</v>
      </c>
      <c r="D40" s="116"/>
      <c r="E40" s="117" t="s">
        <v>194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195</v>
      </c>
      <c r="D41" s="113"/>
      <c r="E41" s="88" t="s">
        <v>214</v>
      </c>
      <c r="F41" s="89"/>
      <c r="G41" s="99">
        <v>4</v>
      </c>
      <c r="H41" s="95"/>
      <c r="I41" s="93" t="s">
        <v>213</v>
      </c>
      <c r="J41" s="94"/>
      <c r="K41" s="94"/>
      <c r="L41" s="95"/>
      <c r="M41" s="99">
        <v>521896601</v>
      </c>
      <c r="N41" s="94"/>
      <c r="O41" s="95"/>
      <c r="P41" s="99">
        <v>140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193</v>
      </c>
      <c r="D42" s="116"/>
      <c r="E42" s="117" t="s">
        <v>212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227</v>
      </c>
      <c r="D43" s="113"/>
      <c r="E43" s="88" t="s">
        <v>228</v>
      </c>
      <c r="F43" s="89"/>
      <c r="G43" s="99">
        <v>2</v>
      </c>
      <c r="H43" s="95"/>
      <c r="I43" s="93" t="s">
        <v>200</v>
      </c>
      <c r="J43" s="94"/>
      <c r="K43" s="94"/>
      <c r="L43" s="95"/>
      <c r="M43" s="99">
        <v>522690628</v>
      </c>
      <c r="N43" s="94"/>
      <c r="O43" s="95"/>
      <c r="P43" s="99">
        <v>124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260" t="s">
        <v>225</v>
      </c>
      <c r="D44" s="261"/>
      <c r="E44" s="117" t="s">
        <v>226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231</v>
      </c>
      <c r="D45" s="113"/>
      <c r="E45" s="88" t="s">
        <v>232</v>
      </c>
      <c r="F45" s="89"/>
      <c r="G45" s="99">
        <v>2</v>
      </c>
      <c r="H45" s="95"/>
      <c r="I45" s="93" t="s">
        <v>233</v>
      </c>
      <c r="J45" s="94"/>
      <c r="K45" s="94"/>
      <c r="L45" s="95"/>
      <c r="M45" s="99">
        <v>523237730</v>
      </c>
      <c r="N45" s="94"/>
      <c r="O45" s="95"/>
      <c r="P45" s="99">
        <v>125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229</v>
      </c>
      <c r="D46" s="116"/>
      <c r="E46" s="117" t="s">
        <v>230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217</v>
      </c>
      <c r="D47" s="113"/>
      <c r="E47" s="88" t="s">
        <v>218</v>
      </c>
      <c r="F47" s="89"/>
      <c r="G47" s="99">
        <v>3</v>
      </c>
      <c r="H47" s="95"/>
      <c r="I47" s="93" t="s">
        <v>187</v>
      </c>
      <c r="J47" s="94"/>
      <c r="K47" s="94"/>
      <c r="L47" s="95"/>
      <c r="M47" s="99">
        <v>522690673</v>
      </c>
      <c r="N47" s="94"/>
      <c r="O47" s="95"/>
      <c r="P47" s="99">
        <v>125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0"/>
      <c r="B48" s="161"/>
      <c r="C48" s="162" t="s">
        <v>215</v>
      </c>
      <c r="D48" s="163"/>
      <c r="E48" s="164" t="s">
        <v>216</v>
      </c>
      <c r="F48" s="165"/>
      <c r="G48" s="157"/>
      <c r="H48" s="158"/>
      <c r="I48" s="157"/>
      <c r="J48" s="159"/>
      <c r="K48" s="159"/>
      <c r="L48" s="158"/>
      <c r="M48" s="157"/>
      <c r="N48" s="159"/>
      <c r="O48" s="158"/>
      <c r="P48" s="157"/>
      <c r="Q48" s="159"/>
      <c r="R48" s="159"/>
      <c r="S48" s="159"/>
      <c r="T48" s="18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2">
        <v>13</v>
      </c>
      <c r="B49" s="223">
        <v>13</v>
      </c>
      <c r="C49" s="262"/>
      <c r="D49" s="263"/>
      <c r="E49" s="264"/>
      <c r="F49" s="265"/>
      <c r="G49" s="266"/>
      <c r="H49" s="267"/>
      <c r="I49" s="268"/>
      <c r="J49" s="269"/>
      <c r="K49" s="269"/>
      <c r="L49" s="267"/>
      <c r="M49" s="266"/>
      <c r="N49" s="269"/>
      <c r="O49" s="267"/>
      <c r="P49" s="266"/>
      <c r="Q49" s="269"/>
      <c r="R49" s="269"/>
      <c r="S49" s="269"/>
      <c r="T49" s="2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24"/>
      <c r="C50" s="229"/>
      <c r="D50" s="230"/>
      <c r="E50" s="231"/>
      <c r="F50" s="232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23">
        <v>14</v>
      </c>
      <c r="C51" s="225"/>
      <c r="D51" s="226"/>
      <c r="E51" s="227"/>
      <c r="F51" s="228"/>
      <c r="G51" s="214"/>
      <c r="H51" s="216"/>
      <c r="I51" s="235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38"/>
      <c r="C52" s="239"/>
      <c r="D52" s="240"/>
      <c r="E52" s="241"/>
      <c r="F52" s="242"/>
      <c r="G52" s="233"/>
      <c r="H52" s="234"/>
      <c r="I52" s="233"/>
      <c r="J52" s="236"/>
      <c r="K52" s="236"/>
      <c r="L52" s="234"/>
      <c r="M52" s="233"/>
      <c r="N52" s="236"/>
      <c r="O52" s="234"/>
      <c r="P52" s="233"/>
      <c r="Q52" s="236"/>
      <c r="R52" s="236"/>
      <c r="S52" s="236"/>
      <c r="T52" s="23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7" t="s">
        <v>102</v>
      </c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9"/>
      <c r="U54" s="2"/>
      <c r="V54" s="177" t="s">
        <v>120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0" t="s">
        <v>234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2"/>
      <c r="U55" s="2"/>
      <c r="V55" s="246">
        <f>LEN(A55)</f>
        <v>61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38" yWindow="455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男女混合</v>
      </c>
      <c r="I5" s="9">
        <f>入力!Y25</f>
        <v>12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35001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 t="str">
        <f>IF(入力!C4="","",入力!C4)</f>
        <v xml:space="preserve">	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竜星</v>
      </c>
      <c r="E16" s="13" t="str">
        <f>IF(入力!C7="","",入力!C7)</f>
        <v>オガサワラ</v>
      </c>
      <c r="F16" s="13" t="str">
        <f>IF(入力!E7="","",入力!E7)</f>
        <v>リュウセイ</v>
      </c>
      <c r="G16" s="13">
        <f>IF(入力!G7="","",入力!G7)</f>
        <v>514185754</v>
      </c>
      <c r="H16" s="13" t="str">
        <f>IF(入力!J7="","",入力!J7)</f>
        <v/>
      </c>
      <c r="I16" s="13" t="str">
        <f>IF(入力!M7="","",入力!M7)</f>
        <v>0481934</v>
      </c>
      <c r="J16" s="13"/>
      <c r="K16" s="13"/>
      <c r="L16" s="13">
        <f>IF(入力!AT7="","",入力!AT7)</f>
        <v>20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0475</v>
      </c>
      <c r="V16" s="13" t="str">
        <f>IF(入力!AK8="","",入力!AK8)</f>
        <v>50</v>
      </c>
      <c r="W16" s="13" t="str">
        <f>IF(入力!AP8="","",入力!AP8)</f>
        <v>6969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槌屋</v>
      </c>
      <c r="D17" s="13" t="str">
        <f>IF(入力!E10="","",入力!E10)</f>
        <v>瞳</v>
      </c>
      <c r="E17" s="13" t="str">
        <f>IF(入力!C9="","",入力!C9)</f>
        <v>ツチヤ</v>
      </c>
      <c r="F17" s="13" t="str">
        <f>IF(入力!E9="","",入力!E9)</f>
        <v>ヒトミ</v>
      </c>
      <c r="G17" s="13">
        <f>IF(入力!G9="","",入力!G9)</f>
        <v>519045769</v>
      </c>
      <c r="H17" s="13" t="str">
        <f>IF(入力!J9="","",入力!J9)</f>
        <v/>
      </c>
      <c r="I17" s="13" t="str">
        <f>IF(入力!M9="","",入力!M9)</f>
        <v>0491070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0816</v>
      </c>
      <c r="T17" s="13" t="str">
        <f>IF(入力!P10="","",入力!P10)</f>
        <v>千葉県東金市西福俵60-14</v>
      </c>
      <c r="U17" s="13" t="str">
        <f>IF(入力!AL9="","",入力!AL9)</f>
        <v>080</v>
      </c>
      <c r="V17" s="13" t="str">
        <f>IF(入力!AK10="","",入力!AK10)</f>
        <v>6552</v>
      </c>
      <c r="W17" s="13" t="str">
        <f>IF(入力!AP10="","",入力!AP10)</f>
        <v>9095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石井</v>
      </c>
      <c r="D20" s="13" t="str">
        <f>IF(入力!E12="","",入力!E12)</f>
        <v>直美</v>
      </c>
      <c r="E20" s="13" t="str">
        <f>IF(入力!C11="","",入力!C11)</f>
        <v>イシイ</v>
      </c>
      <c r="F20" s="13" t="str">
        <f>IF(入力!E11="","",入力!E11)</f>
        <v>ナオミ</v>
      </c>
      <c r="G20" s="13">
        <f>IF(入力!G11="","",入力!G11)</f>
        <v>523083108</v>
      </c>
      <c r="H20" s="13" t="str">
        <f>IF(入力!J11="","",入力!J11)</f>
        <v/>
      </c>
      <c r="I20" s="13" t="str">
        <f>IF(入力!M11="","",入力!M11)</f>
        <v>222SC18724</v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1101</v>
      </c>
      <c r="T20" s="13" t="str">
        <f>IF(入力!P12="","",入力!P12)</f>
        <v>千葉県八街市朝日424-11</v>
      </c>
      <c r="U20" s="13" t="str">
        <f>IF(入力!AL11="","",入力!AL11)</f>
        <v>090</v>
      </c>
      <c r="V20" s="13" t="str">
        <f>IF(入力!AK12="","",入力!AK12)</f>
        <v>7019</v>
      </c>
      <c r="W20" s="13" t="str">
        <f>IF(入力!AP12="","",入力!AP12)</f>
        <v>9074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49</v>
      </c>
      <c r="M22" s="13"/>
      <c r="N22" s="13" t="str">
        <f>IF(入力!C21="","",入力!C21)</f>
        <v>090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0475</v>
      </c>
      <c r="V22" s="13" t="str">
        <f>IF(入力!AK16="","",入力!AK16)</f>
        <v>50</v>
      </c>
      <c r="W22" s="13" t="str">
        <f>IF(入力!AP16="","",入力!AP16)</f>
        <v>6969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石田</v>
      </c>
      <c r="D23" s="13" t="str">
        <f>IF(入力!$E$14="","",入力!$E$14)</f>
        <v>さゆり</v>
      </c>
      <c r="E23" s="13" t="str">
        <f>IF(入力!$C$13="","",入力!$C$13)</f>
        <v>イシダ</v>
      </c>
      <c r="F23" s="13" t="str">
        <f>IF(入力!$E$13="","",入力!$E$13)</f>
        <v>サユリ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槌屋</v>
      </c>
      <c r="D24" s="51" t="str">
        <f>VLOOKUP($B$51,$A$53:$F$352,4)</f>
        <v>壮真</v>
      </c>
      <c r="E24" s="51" t="str">
        <f>VLOOKUP($B$51,$A$53:$F$352,5)</f>
        <v>ツチヤ</v>
      </c>
      <c r="F24" s="51" t="str">
        <f>VLOOKUP($B$51,$A$53:$F$352,6)</f>
        <v>ソウマ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槌屋</v>
      </c>
      <c r="D53" s="13" t="str">
        <f>IF(入力!E26="","",入力!E26)</f>
        <v>壮真</v>
      </c>
      <c r="E53" s="13" t="str">
        <f>IF(入力!C25="","",入力!C25)</f>
        <v>ツチヤ</v>
      </c>
      <c r="F53" s="13" t="str">
        <f>IF(入力!E25="","",入力!E25)</f>
        <v>ソウマ</v>
      </c>
      <c r="G53" s="13">
        <f>IF(入力!M25="","",入力!M25)</f>
        <v>518725716</v>
      </c>
      <c r="H53" s="13" t="str">
        <f>IF(入力!I25="","",入力!I25)</f>
        <v>東金市立城西小学校</v>
      </c>
      <c r="I53" s="13">
        <f>IF(入力!G25="","",入力!G25)</f>
        <v>6</v>
      </c>
      <c r="J53" s="13">
        <f>IF(入力!P25="","",入力!P25)</f>
        <v>130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椎名</v>
      </c>
      <c r="D54" s="13" t="str">
        <f>IF(入力!E28="","",入力!E28)</f>
        <v>倶絆</v>
      </c>
      <c r="E54" s="13" t="str">
        <f>IF(入力!C27="","",入力!C27)</f>
        <v>シイナ</v>
      </c>
      <c r="F54" s="13" t="str">
        <f>IF(入力!E27="","",入力!E27)</f>
        <v>トモキ</v>
      </c>
      <c r="G54" s="13">
        <f>IF(入力!M27="","",入力!M27)</f>
        <v>521530550</v>
      </c>
      <c r="H54" s="13" t="str">
        <f>IF(入力!I27="","",入力!I27)</f>
        <v>大網白里市立大網小学校</v>
      </c>
      <c r="I54" s="13">
        <f>IF(入力!G27="","",入力!G27)</f>
        <v>5</v>
      </c>
      <c r="J54" s="13">
        <f>IF(入力!P27="","",入力!P27)</f>
        <v>135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垣花</v>
      </c>
      <c r="D55" s="13" t="str">
        <f>IF(入力!E30="","",入力!E30)</f>
        <v>柚羽</v>
      </c>
      <c r="E55" s="13" t="str">
        <f>IF(入力!C29="","",入力!C29)</f>
        <v>カキハナ</v>
      </c>
      <c r="F55" s="13" t="str">
        <f>IF(入力!E29="","",入力!E29)</f>
        <v>ユズハ</v>
      </c>
      <c r="G55" s="13">
        <f>IF(入力!M29="","",入力!M29)</f>
        <v>522774625</v>
      </c>
      <c r="H55" s="13" t="str">
        <f>IF(入力!I29="","",入力!I29)</f>
        <v>八街市立八街東小学校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河崎</v>
      </c>
      <c r="D56" s="13" t="str">
        <f>IF(入力!E32="","",入力!E32)</f>
        <v>那音</v>
      </c>
      <c r="E56" s="13" t="str">
        <f>IF(入力!C31="","",入力!C31)</f>
        <v>カワサキ</v>
      </c>
      <c r="F56" s="13" t="str">
        <f>IF(入力!E31="","",入力!E31)</f>
        <v>ナナト</v>
      </c>
      <c r="G56" s="13">
        <f>IF(入力!M31="","",入力!M31)</f>
        <v>523075264</v>
      </c>
      <c r="H56" s="13" t="str">
        <f>IF(入力!I31="","",入力!I31)</f>
        <v>東金市立城西小学校</v>
      </c>
      <c r="I56" s="13">
        <f>IF(入力!G31="","",入力!G31)</f>
        <v>5</v>
      </c>
      <c r="J56" s="13">
        <f>IF(入力!P31="","",入力!P31)</f>
        <v>140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日向</v>
      </c>
      <c r="E57" s="13" t="str">
        <f>IF(入力!C33="","",入力!C33)</f>
        <v>イシイ</v>
      </c>
      <c r="F57" s="13" t="str">
        <f>IF(入力!E33="","",入力!E33)</f>
        <v>ヒュウガ</v>
      </c>
      <c r="G57" s="13">
        <f>IF(入力!M33="","",入力!M33)</f>
        <v>522800904</v>
      </c>
      <c r="H57" s="13" t="str">
        <f>IF(入力!I33="","",入力!I33)</f>
        <v>八街市立八街東小学校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椎名</v>
      </c>
      <c r="D58" s="13" t="str">
        <f>IF(入力!E36="","",入力!E36)</f>
        <v>栞</v>
      </c>
      <c r="E58" s="13" t="str">
        <f>IF(入力!C35="","",入力!C35)</f>
        <v>シイナ</v>
      </c>
      <c r="F58" s="13" t="str">
        <f>IF(入力!E35="","",入力!E35)</f>
        <v>シオリ</v>
      </c>
      <c r="G58" s="13">
        <f>IF(入力!M35="","",入力!M35)</f>
        <v>521634395</v>
      </c>
      <c r="H58" s="13" t="str">
        <f>IF(入力!I35="","",入力!I35)</f>
        <v>大網白里市立大網小学校</v>
      </c>
      <c r="I58" s="13">
        <f>IF(入力!G35="","",入力!G35)</f>
        <v>4</v>
      </c>
      <c r="J58" s="13">
        <f>IF(入力!P35="","",入力!P35)</f>
        <v>122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戸村</v>
      </c>
      <c r="D59" s="13" t="str">
        <f>IF(入力!E38="","",入力!E38)</f>
        <v>咲希</v>
      </c>
      <c r="E59" s="13" t="str">
        <f>IF(入力!C37="","",入力!C37)</f>
        <v>トムラ</v>
      </c>
      <c r="F59" s="13" t="str">
        <f>IF(入力!E37="","",入力!E37)</f>
        <v>サキ</v>
      </c>
      <c r="G59" s="13">
        <f>IF(入力!M37="","",入力!M37)</f>
        <v>522918180</v>
      </c>
      <c r="H59" s="13" t="str">
        <f>IF(入力!I37="","",入力!I37)</f>
        <v>大網市立季美の森小学校</v>
      </c>
      <c r="I59" s="13">
        <f>IF(入力!G37="","",入力!G37)</f>
        <v>5</v>
      </c>
      <c r="J59" s="13">
        <f>IF(入力!P37="","",入力!P37)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璃々菜</v>
      </c>
      <c r="E60" s="13" t="str">
        <f>IF(入力!C39="","",入力!C39)</f>
        <v>イシダ</v>
      </c>
      <c r="F60" s="13" t="str">
        <f>IF(入力!E39="","",入力!E39)</f>
        <v>リリナ</v>
      </c>
      <c r="G60" s="13">
        <f>IF(入力!M39="","",入力!M39)</f>
        <v>522918197</v>
      </c>
      <c r="H60" s="13" t="str">
        <f>IF(入力!I39="","",入力!I39)</f>
        <v>大網市立大網東小学校</v>
      </c>
      <c r="I60" s="13">
        <f>IF(入力!G39="","",入力!G39)</f>
        <v>4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石田</v>
      </c>
      <c r="D61" s="13" t="str">
        <f>IF(入力!E42="","",入力!E42)</f>
        <v>大翔</v>
      </c>
      <c r="E61" s="13" t="str">
        <f>IF(入力!C41="","",入力!C41)</f>
        <v>イシダ</v>
      </c>
      <c r="F61" s="13" t="str">
        <f>IF(入力!E41="","",入力!E41)</f>
        <v>ヒロト</v>
      </c>
      <c r="G61" s="13">
        <f>IF(入力!M41="","",入力!M41)</f>
        <v>521896601</v>
      </c>
      <c r="H61" s="13" t="str">
        <f>IF(入力!I41="","",入力!I41)</f>
        <v>東金市立鴇嶺小学校</v>
      </c>
      <c r="I61" s="13">
        <f>IF(入力!G41="","",入力!G41)</f>
        <v>4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見越</v>
      </c>
      <c r="D62" s="13" t="str">
        <f>IF(入力!E44="","",入力!E44)</f>
        <v>瑠莉香</v>
      </c>
      <c r="E62" s="13" t="str">
        <f>IF(入力!C43="","",入力!C43)</f>
        <v>ミコシ</v>
      </c>
      <c r="F62" s="13" t="str">
        <f>IF(入力!E43="","",入力!E43)</f>
        <v>ルリカ</v>
      </c>
      <c r="G62" s="13">
        <f>IF(入力!M43="","",入力!M43)</f>
        <v>522690628</v>
      </c>
      <c r="H62" s="13" t="str">
        <f>IF(入力!I43="","",入力!I43)</f>
        <v>東金市立城西小学校</v>
      </c>
      <c r="I62" s="13">
        <f>IF(入力!G43="","",入力!G43)</f>
        <v>2</v>
      </c>
      <c r="J62" s="13">
        <f>IF(入力!P43="","",入力!P43)</f>
        <v>124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齋藤</v>
      </c>
      <c r="D63" s="13" t="str">
        <f>IF(入力!E46="","",入力!E46)</f>
        <v>純奈</v>
      </c>
      <c r="E63" s="13" t="str">
        <f>IF(入力!C45="","",入力!C45)</f>
        <v>サイトウ</v>
      </c>
      <c r="F63" s="13" t="str">
        <f>IF(入力!E45="","",入力!E45)</f>
        <v>ジュンナ</v>
      </c>
      <c r="G63" s="13">
        <f>IF(入力!M45="","",入力!M45)</f>
        <v>523237730</v>
      </c>
      <c r="H63" s="13" t="str">
        <f>IF(入力!I45="","",入力!I45)</f>
        <v>山武市立鳴浜小学校</v>
      </c>
      <c r="I63" s="13">
        <f>IF(入力!G45="","",入力!G45)</f>
        <v>2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大知</v>
      </c>
      <c r="E64" s="13" t="str">
        <f>IF(入力!C47="","",入力!C47)</f>
        <v>サトウ</v>
      </c>
      <c r="F64" s="13" t="str">
        <f>IF(入力!E47="","",入力!E47)</f>
        <v>ダイチ</v>
      </c>
      <c r="G64" s="13">
        <f>IF(入力!M47="","",入力!M47)</f>
        <v>522690673</v>
      </c>
      <c r="H64" s="13" t="str">
        <f>IF(入力!I47="","",入力!I47)</f>
        <v>八街市立八街東小学校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2022-09-27T05:23:31Z</cp:lastPrinted>
  <dcterms:created xsi:type="dcterms:W3CDTF">2014-04-05T09:56:00Z</dcterms:created>
  <dcterms:modified xsi:type="dcterms:W3CDTF">2023-05-13T13:54:48Z</dcterms:modified>
</cp:coreProperties>
</file>