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林工業株式会社\Downloads\"/>
    </mc:Choice>
  </mc:AlternateContent>
  <bookViews>
    <workbookView xWindow="0" yWindow="0" windowWidth="14460" windowHeight="963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<sst xmlns="http://schemas.openxmlformats.org/spreadsheetml/2006/main" count="298" uniqueCount="234">
  <si>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</si>
  <si>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</si>
  <si>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</si>
  <si>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</si>
  <si>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</si>
  <si>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</si>
  <si>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</si>
  <si>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</si>
  <si>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</si>
  <si>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</si>
  <si>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</si>
  <si>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</si>
  <si>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</si>
  <si>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</si>
  <si>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</si>
  <si>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</si>
  <si>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</si>
  <si>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</si>
  <si>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</si>
  <si>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</si>
  <si>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</si>
  <si>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</si>
  <si>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</si>
  <si>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</si>
  <si>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</si>
  <si>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</si>
  <si>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</si>
  <si>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</si>
  <si>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</si>
  <si>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</si>
  <si>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</si>
  <si>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</si>
  <si>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</si>
  <si>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</si>
  <si>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</si>
  <si>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</si>
  <si>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</si>
  <si>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</si>
  <si>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</si>
  <si>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</si>
  <si>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</si>
  <si>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</si>
  <si>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</si>
  <si>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</si>
  <si>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</si>
  <si>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</si>
  <si>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</si>
  <si>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</si>
  <si>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</si>
  <si>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</si>
  <si>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</si>
  <si>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</si>
  <si>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</si>
  <si>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</si>
  <si>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</si>
  <si>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</si>
  <si>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</si>
  <si>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</si>
  <si>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</si>
  <si>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</si>
  <si>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</si>
  <si>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</si>
  <si>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</si>
  <si>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</si>
  <si>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</si>
  <si>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</si>
  <si>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</si>
  <si>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</si>
  <si>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</si>
  <si>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</si>
  <si>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</si>
  <si>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</si>
  <si>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</si>
  <si>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</si>
  <si>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</si>
  <si>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</si>
  <si>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</si>
  <si>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</si>
  <si>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</si>
  <si>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</si>
  <si>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</si>
  <si>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</si>
  <si>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</si>
  <si>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</si>
  <si>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</si>
  <si>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</si>
  <si>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</si>
  <si>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</si>
  <si>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</si>
  <si>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</si>
  <si>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</si>
  <si>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</si>
  <si>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</si>
  <si>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</si>
  <si>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</si>
  <si>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</si>
  <si>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</si>
  <si>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</si>
  <si>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</si>
  <si>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</si>
  <si>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</si>
  <si>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</si>
  <si>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</si>
  <si>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</si>
  <si>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</si>
  <si>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</si>
  <si>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</si>
  <si>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</si>
  <si>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</si>
  <si>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</si>
  <si>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</si>
  <si>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</si>
  <si>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</si>
  <si>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</si>
  <si>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</si>
  <si>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</si>
  <si>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</si>
  <si>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</si>
  <si>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</si>
  <si>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</si>
  <si>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</si>
  <si>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</si>
  <si>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</si>
  <si>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</si>
  <si>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</si>
  <si>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</si>
  <si>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</si>
  <si>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</si>
  <si>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</si>
  <si>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</si>
  <si>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</si>
  <si>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</si>
  <si>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phoneticPr fontId="2"/>
  </si>
  <si>
    <t>ジョウサイジュニアバレーボールクラブ</t>
    <phoneticPr fontId="2"/>
  </si>
  <si>
    <t>千葉県東金市</t>
    <rPh sb="0" eb="3">
      <t>チバケン</t>
    </rPh>
    <rPh sb="3" eb="6">
      <t>トウガネシ</t>
    </rPh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</si>
  <si>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</si>
  <si>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</si>
  <si>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オガサワラ</t>
    <phoneticPr fontId="2"/>
  </si>
  <si>
    <t>タケヤ</t>
    <phoneticPr fontId="2"/>
  </si>
  <si>
    <t>タケヤ</t>
    <phoneticPr fontId="2"/>
  </si>
  <si>
    <t>小笠原</t>
    <phoneticPr fontId="2"/>
  </si>
  <si>
    <t>武也</t>
    <phoneticPr fontId="2"/>
  </si>
  <si>
    <t>0404160</t>
    <phoneticPr fontId="2"/>
  </si>
  <si>
    <t>283</t>
    <phoneticPr fontId="2"/>
  </si>
  <si>
    <t>0816</t>
    <phoneticPr fontId="2"/>
  </si>
  <si>
    <t>千葉県東金市西福俵69-4</t>
    <phoneticPr fontId="2"/>
  </si>
  <si>
    <t>090</t>
    <phoneticPr fontId="2"/>
  </si>
  <si>
    <t>1121</t>
    <phoneticPr fontId="2"/>
  </si>
  <si>
    <t>5994</t>
    <phoneticPr fontId="2"/>
  </si>
  <si>
    <t>ツチヤ</t>
    <phoneticPr fontId="2"/>
  </si>
  <si>
    <t>ヒトミ</t>
    <phoneticPr fontId="2"/>
  </si>
  <si>
    <t>槌屋</t>
    <rPh sb="0" eb="2">
      <t>ツチヤ</t>
    </rPh>
    <phoneticPr fontId="2"/>
  </si>
  <si>
    <t>瞳</t>
    <rPh sb="0" eb="1">
      <t>ヒトミ</t>
    </rPh>
    <phoneticPr fontId="2"/>
  </si>
  <si>
    <t>イシイ</t>
    <phoneticPr fontId="2"/>
  </si>
  <si>
    <t>イシイ</t>
    <phoneticPr fontId="2"/>
  </si>
  <si>
    <t>ナオミ</t>
    <phoneticPr fontId="2"/>
  </si>
  <si>
    <t>石井</t>
    <rPh sb="0" eb="2">
      <t>イシイ</t>
    </rPh>
    <phoneticPr fontId="2"/>
  </si>
  <si>
    <t>直美</t>
    <rPh sb="0" eb="2">
      <t>ナオミ</t>
    </rPh>
    <phoneticPr fontId="2"/>
  </si>
  <si>
    <t>0491070</t>
    <phoneticPr fontId="2"/>
  </si>
  <si>
    <t>222SC18724</t>
    <phoneticPr fontId="2"/>
  </si>
  <si>
    <t>283</t>
    <phoneticPr fontId="2"/>
  </si>
  <si>
    <t>0816</t>
    <phoneticPr fontId="2"/>
  </si>
  <si>
    <t>千葉県東金市西福俵60-14</t>
    <rPh sb="0" eb="3">
      <t>チバケン</t>
    </rPh>
    <phoneticPr fontId="2"/>
  </si>
  <si>
    <t>289</t>
    <phoneticPr fontId="2"/>
  </si>
  <si>
    <t>1101</t>
    <phoneticPr fontId="2"/>
  </si>
  <si>
    <t>千葉県八街市朝日424-11</t>
    <rPh sb="0" eb="3">
      <t>チバケン</t>
    </rPh>
    <phoneticPr fontId="2"/>
  </si>
  <si>
    <t>080</t>
    <phoneticPr fontId="2"/>
  </si>
  <si>
    <t>6552</t>
    <phoneticPr fontId="2"/>
  </si>
  <si>
    <t>9095</t>
    <phoneticPr fontId="2"/>
  </si>
  <si>
    <t>7019</t>
    <phoneticPr fontId="2"/>
  </si>
  <si>
    <t>9074</t>
    <phoneticPr fontId="2"/>
  </si>
  <si>
    <t>090</t>
    <phoneticPr fontId="2"/>
  </si>
  <si>
    <t>イシダ</t>
    <phoneticPr fontId="2"/>
  </si>
  <si>
    <t>イシダ</t>
    <phoneticPr fontId="2"/>
  </si>
  <si>
    <t>サユリ</t>
    <phoneticPr fontId="2"/>
  </si>
  <si>
    <t>石田</t>
    <rPh sb="0" eb="2">
      <t>イシダ</t>
    </rPh>
    <phoneticPr fontId="2"/>
  </si>
  <si>
    <t>さゆり</t>
    <phoneticPr fontId="2"/>
  </si>
  <si>
    <t>オガサワラ</t>
    <phoneticPr fontId="2"/>
  </si>
  <si>
    <t>小笠原</t>
    <phoneticPr fontId="2"/>
  </si>
  <si>
    <t>0475</t>
    <phoneticPr fontId="2"/>
  </si>
  <si>
    <t>50</t>
    <phoneticPr fontId="2"/>
  </si>
  <si>
    <t>6969</t>
    <phoneticPr fontId="2"/>
  </si>
  <si>
    <t>①</t>
    <phoneticPr fontId="2"/>
  </si>
  <si>
    <t>ソウマ</t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</si>
  <si>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</si>
  <si>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壮真</t>
    <phoneticPr fontId="2"/>
  </si>
  <si>
    <t>田中</t>
    <phoneticPr fontId="2"/>
  </si>
  <si>
    <t>湊斗</t>
    <phoneticPr fontId="2"/>
  </si>
  <si>
    <t>タナカ</t>
    <phoneticPr fontId="2"/>
  </si>
  <si>
    <t>ミナト</t>
    <phoneticPr fontId="2"/>
  </si>
  <si>
    <t>山武市立日向小学校</t>
    <rPh sb="0" eb="4">
      <t>サンムシリツ</t>
    </rPh>
    <rPh sb="4" eb="9">
      <t>ヒュウガショウガッコウ</t>
    </rPh>
    <phoneticPr fontId="2"/>
  </si>
  <si>
    <t>ヒュウガ</t>
    <phoneticPr fontId="2"/>
  </si>
  <si>
    <t>八街市立八街東小学校</t>
    <rPh sb="0" eb="4">
      <t>ヤチマタシリツ</t>
    </rPh>
    <rPh sb="4" eb="10">
      <t>ヤチマタヒガシショウガッコウ</t>
    </rPh>
    <phoneticPr fontId="2"/>
  </si>
  <si>
    <t>日向</t>
    <phoneticPr fontId="2"/>
  </si>
  <si>
    <t>シイナ</t>
    <phoneticPr fontId="2"/>
  </si>
  <si>
    <t>トモキ</t>
    <phoneticPr fontId="2"/>
  </si>
  <si>
    <t>大網白里市立大網小学校</t>
    <rPh sb="0" eb="4">
      <t>オオアミシラサト</t>
    </rPh>
    <rPh sb="4" eb="6">
      <t>シリツ</t>
    </rPh>
    <rPh sb="6" eb="8">
      <t>オオアミ</t>
    </rPh>
    <rPh sb="8" eb="11">
      <t>ショウガッコウ</t>
    </rPh>
    <phoneticPr fontId="2"/>
  </si>
  <si>
    <t>椎名</t>
    <rPh sb="0" eb="2">
      <t>シイナ</t>
    </rPh>
    <phoneticPr fontId="2"/>
  </si>
  <si>
    <t>倶絆</t>
    <phoneticPr fontId="2"/>
  </si>
  <si>
    <t>戸村</t>
    <phoneticPr fontId="2"/>
  </si>
  <si>
    <t>傑</t>
    <phoneticPr fontId="2"/>
  </si>
  <si>
    <t>トムラ</t>
    <phoneticPr fontId="2"/>
  </si>
  <si>
    <t>スグル</t>
    <phoneticPr fontId="2"/>
  </si>
  <si>
    <r>
      <rPr>
        <sz val="11"/>
        <color indexed="8"/>
        <rFont val="ＭＳ Ｐゴシック"/>
        <family val="3"/>
        <charset val="128"/>
      </rPr>
      <t>高橋</t>
    </r>
    <r>
      <rPr>
        <sz val="11"/>
        <color indexed="8"/>
        <rFont val="Calibri"/>
        <family val="2"/>
      </rPr>
      <t/>
    </r>
    <phoneticPr fontId="2"/>
  </si>
  <si>
    <t>春太郎</t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</si>
  <si>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</si>
  <si>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タカハシ</t>
    <phoneticPr fontId="2"/>
  </si>
  <si>
    <t>シュンタロウ</t>
    <phoneticPr fontId="2"/>
  </si>
  <si>
    <t>カワサキ</t>
    <phoneticPr fontId="2"/>
  </si>
  <si>
    <t>ナナト</t>
    <phoneticPr fontId="2"/>
  </si>
  <si>
    <t>河崎</t>
    <phoneticPr fontId="2"/>
  </si>
  <si>
    <t>那音</t>
    <phoneticPr fontId="2"/>
  </si>
  <si>
    <t>カキハナ</t>
    <phoneticPr fontId="2"/>
  </si>
  <si>
    <t>ユズハ</t>
    <phoneticPr fontId="2"/>
  </si>
  <si>
    <t>垣花</t>
    <rPh sb="0" eb="2">
      <t>カキハナ</t>
    </rPh>
    <phoneticPr fontId="2"/>
  </si>
  <si>
    <t>柚羽</t>
    <rPh sb="0" eb="1">
      <t>ユズ</t>
    </rPh>
    <rPh sb="1" eb="2">
      <t>ハネ</t>
    </rPh>
    <phoneticPr fontId="2"/>
  </si>
  <si>
    <t>シオリ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</si>
  <si>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</si>
  <si>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栞</t>
    <rPh sb="0" eb="1">
      <t>シオリ</t>
    </rPh>
    <phoneticPr fontId="2"/>
  </si>
  <si>
    <t>リリナ</t>
    <phoneticPr fontId="2"/>
  </si>
  <si>
    <t>大網市立大網東小学校</t>
    <rPh sb="0" eb="4">
      <t>オオアミシリツ</t>
    </rPh>
    <rPh sb="4" eb="7">
      <t>オオアミヒガシ</t>
    </rPh>
    <rPh sb="7" eb="10">
      <t>ショウガッコウ</t>
    </rPh>
    <phoneticPr fontId="2"/>
  </si>
  <si>
    <t>璃々菜</t>
    <phoneticPr fontId="2"/>
  </si>
  <si>
    <t>ヒロト</t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</si>
  <si>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</si>
  <si>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大翔</t>
    <phoneticPr fontId="2"/>
  </si>
  <si>
    <t>牟田口</t>
    <phoneticPr fontId="2"/>
  </si>
  <si>
    <t>大翔</t>
    <phoneticPr fontId="2"/>
  </si>
  <si>
    <t>大知</t>
    <phoneticPr fontId="2"/>
  </si>
  <si>
    <t>佐藤</t>
    <rPh sb="0" eb="2">
      <t>サトウ</t>
    </rPh>
    <phoneticPr fontId="2"/>
  </si>
  <si>
    <t>サトウ</t>
    <phoneticPr fontId="2"/>
  </si>
  <si>
    <t>ダイチ</t>
    <phoneticPr fontId="2"/>
  </si>
  <si>
    <t>ムタグチ</t>
    <phoneticPr fontId="2"/>
  </si>
  <si>
    <t>ヒロト</t>
    <phoneticPr fontId="2"/>
  </si>
  <si>
    <t>このメンバーで大会に出られるのは、残り少ないけれど、いい成績をのこせるように頑張ります。</t>
    <rPh sb="7" eb="9">
      <t>タイカイ</t>
    </rPh>
    <rPh sb="10" eb="11">
      <t>デ</t>
    </rPh>
    <rPh sb="17" eb="18">
      <t>ノコ</t>
    </rPh>
    <rPh sb="19" eb="20">
      <t>スク</t>
    </rPh>
    <rPh sb="28" eb="30">
      <t>セイセキ</t>
    </rPh>
    <rPh sb="38" eb="4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</si>
</sst>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Border="1" applyAlignment="1" applyProtection="1">
      <alignment horizontal="center" vertical="center"/>
      <protection locked="0"/>
    </xf>
    <xf numFmtId="0" fontId="4" fillId="7" borderId="51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21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zoomScaleSheetLayoutView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4" t="s">
        <v>115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39"/>
      <c r="L2" s="239"/>
      <c r="M2" s="239"/>
      <c r="N2" s="239"/>
      <c r="O2" s="240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36" t="s">
        <v>93</v>
      </c>
      <c r="K3" s="237"/>
      <c r="L3" s="237"/>
      <c r="M3" s="237"/>
      <c r="N3" s="237"/>
      <c r="O3" s="238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5" t="s">
        <v>118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8" t="s">
        <v>123</v>
      </c>
      <c r="B4" s="249"/>
      <c r="C4" s="241">
        <v>435114484</v>
      </c>
      <c r="D4" s="242"/>
      <c r="E4" s="242"/>
      <c r="F4" s="242"/>
      <c r="G4" s="242"/>
      <c r="H4" s="242"/>
      <c r="I4" s="243"/>
      <c r="J4" s="252" t="s">
        <v>117</v>
      </c>
      <c r="K4" s="253"/>
      <c r="L4" s="253"/>
      <c r="M4" s="253"/>
      <c r="N4" s="253"/>
      <c r="O4" s="254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0" t="s">
        <v>116</v>
      </c>
      <c r="B5" s="251"/>
      <c r="C5" s="244"/>
      <c r="D5" s="245"/>
      <c r="E5" s="245"/>
      <c r="F5" s="245"/>
      <c r="G5" s="245"/>
      <c r="H5" s="245"/>
      <c r="I5" s="246"/>
      <c r="J5" s="207">
        <v>35001</v>
      </c>
      <c r="K5" s="207"/>
      <c r="L5" s="207"/>
      <c r="M5" s="207"/>
      <c r="N5" s="207"/>
      <c r="O5" s="207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4"/>
      <c r="C6" s="147" t="s">
        <v>107</v>
      </c>
      <c r="D6" s="148"/>
      <c r="E6" s="149" t="s">
        <v>108</v>
      </c>
      <c r="F6" s="150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2"/>
      <c r="B7" s="144"/>
      <c r="C7" s="114" t="s">
        <v>137</v>
      </c>
      <c r="D7" s="115"/>
      <c r="E7" s="116" t="s">
        <v>139</v>
      </c>
      <c r="F7" s="117"/>
      <c r="G7" s="210">
        <v>515465604</v>
      </c>
      <c r="H7" s="210"/>
      <c r="I7" s="210"/>
      <c r="J7" s="210"/>
      <c r="K7" s="210"/>
      <c r="L7" s="210"/>
      <c r="M7" s="209" t="s">
        <v>142</v>
      </c>
      <c r="N7" s="210"/>
      <c r="O7" s="210"/>
      <c r="P7" s="176" t="s">
        <v>7</v>
      </c>
      <c r="Q7" s="177"/>
      <c r="R7" s="146" t="s">
        <v>143</v>
      </c>
      <c r="S7" s="146"/>
      <c r="T7" s="146"/>
      <c r="U7" s="146"/>
      <c r="V7" s="27" t="s">
        <v>8</v>
      </c>
      <c r="W7" s="138" t="s">
        <v>144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146</v>
      </c>
      <c r="AM7" s="59"/>
      <c r="AN7" s="59"/>
      <c r="AO7" s="59"/>
      <c r="AP7" s="59"/>
      <c r="AQ7" s="59"/>
      <c r="AR7" s="59"/>
      <c r="AS7" s="36" t="s">
        <v>10</v>
      </c>
      <c r="AT7" s="53">
        <v>50</v>
      </c>
    </row>
    <row r="8" spans="1:51" ht="18" customHeight="1">
      <c r="A8" s="72"/>
      <c r="B8" s="144"/>
      <c r="C8" s="118" t="s">
        <v>140</v>
      </c>
      <c r="D8" s="119"/>
      <c r="E8" s="120" t="s">
        <v>141</v>
      </c>
      <c r="F8" s="121"/>
      <c r="G8" s="210"/>
      <c r="H8" s="210"/>
      <c r="I8" s="210"/>
      <c r="J8" s="210"/>
      <c r="K8" s="210"/>
      <c r="L8" s="210"/>
      <c r="M8" s="210"/>
      <c r="N8" s="210"/>
      <c r="O8" s="210"/>
      <c r="P8" s="139" t="s">
        <v>145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0" t="s">
        <v>147</v>
      </c>
      <c r="AL8" s="61"/>
      <c r="AM8" s="61"/>
      <c r="AN8" s="61"/>
      <c r="AO8" s="37" t="s">
        <v>11</v>
      </c>
      <c r="AP8" s="61" t="s">
        <v>148</v>
      </c>
      <c r="AQ8" s="61"/>
      <c r="AR8" s="61"/>
      <c r="AS8" s="62"/>
      <c r="AT8" s="53"/>
    </row>
    <row r="9" spans="1:51" ht="14.45" customHeight="1">
      <c r="A9" s="72" t="s">
        <v>82</v>
      </c>
      <c r="B9" s="144"/>
      <c r="C9" s="114" t="s">
        <v>149</v>
      </c>
      <c r="D9" s="115"/>
      <c r="E9" s="116" t="s">
        <v>150</v>
      </c>
      <c r="F9" s="117"/>
      <c r="G9" s="210">
        <v>519045769</v>
      </c>
      <c r="H9" s="210"/>
      <c r="I9" s="210"/>
      <c r="J9" s="210"/>
      <c r="K9" s="210"/>
      <c r="L9" s="210"/>
      <c r="M9" s="209" t="s">
        <v>158</v>
      </c>
      <c r="N9" s="210"/>
      <c r="O9" s="210"/>
      <c r="P9" s="176" t="s">
        <v>7</v>
      </c>
      <c r="Q9" s="177"/>
      <c r="R9" s="146" t="s">
        <v>160</v>
      </c>
      <c r="S9" s="146"/>
      <c r="T9" s="146"/>
      <c r="U9" s="146"/>
      <c r="V9" s="27" t="s">
        <v>8</v>
      </c>
      <c r="W9" s="138" t="s">
        <v>161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211"/>
      <c r="AK9" s="35" t="s">
        <v>125</v>
      </c>
      <c r="AL9" s="59" t="s">
        <v>166</v>
      </c>
      <c r="AM9" s="59"/>
      <c r="AN9" s="59"/>
      <c r="AO9" s="59"/>
      <c r="AP9" s="59"/>
      <c r="AQ9" s="59"/>
      <c r="AR9" s="59"/>
      <c r="AS9" s="36" t="s">
        <v>126</v>
      </c>
      <c r="AT9" s="54">
        <v>42</v>
      </c>
    </row>
    <row r="10" spans="1:51" ht="18" customHeight="1">
      <c r="A10" s="72"/>
      <c r="B10" s="144"/>
      <c r="C10" s="118" t="s">
        <v>151</v>
      </c>
      <c r="D10" s="119"/>
      <c r="E10" s="120" t="s">
        <v>152</v>
      </c>
      <c r="F10" s="121"/>
      <c r="G10" s="210"/>
      <c r="H10" s="210"/>
      <c r="I10" s="210"/>
      <c r="J10" s="210"/>
      <c r="K10" s="210"/>
      <c r="L10" s="210"/>
      <c r="M10" s="210"/>
      <c r="N10" s="210"/>
      <c r="O10" s="210"/>
      <c r="P10" s="139" t="s">
        <v>162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51"/>
      <c r="AK10" s="60" t="s">
        <v>167</v>
      </c>
      <c r="AL10" s="61"/>
      <c r="AM10" s="61"/>
      <c r="AN10" s="61"/>
      <c r="AO10" s="37" t="s">
        <v>127</v>
      </c>
      <c r="AP10" s="61" t="s">
        <v>168</v>
      </c>
      <c r="AQ10" s="61"/>
      <c r="AR10" s="61"/>
      <c r="AS10" s="62"/>
      <c r="AT10" s="54"/>
    </row>
    <row r="11" spans="1:51" ht="14.45" customHeight="1">
      <c r="A11" s="72" t="s">
        <v>83</v>
      </c>
      <c r="B11" s="144"/>
      <c r="C11" s="114" t="s">
        <v>154</v>
      </c>
      <c r="D11" s="115"/>
      <c r="E11" s="116" t="s">
        <v>155</v>
      </c>
      <c r="F11" s="117"/>
      <c r="G11" s="210">
        <v>523083108</v>
      </c>
      <c r="H11" s="210"/>
      <c r="I11" s="210"/>
      <c r="J11" s="210"/>
      <c r="K11" s="210"/>
      <c r="L11" s="210"/>
      <c r="M11" s="209" t="s">
        <v>159</v>
      </c>
      <c r="N11" s="210"/>
      <c r="O11" s="210"/>
      <c r="P11" s="176" t="s">
        <v>7</v>
      </c>
      <c r="Q11" s="177"/>
      <c r="R11" s="146" t="s">
        <v>163</v>
      </c>
      <c r="S11" s="146"/>
      <c r="T11" s="146"/>
      <c r="U11" s="146"/>
      <c r="V11" s="27" t="s">
        <v>8</v>
      </c>
      <c r="W11" s="138" t="s">
        <v>164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211"/>
      <c r="AK11" s="35" t="s">
        <v>125</v>
      </c>
      <c r="AL11" s="59" t="s">
        <v>171</v>
      </c>
      <c r="AM11" s="59"/>
      <c r="AN11" s="59"/>
      <c r="AO11" s="59"/>
      <c r="AP11" s="59"/>
      <c r="AQ11" s="59"/>
      <c r="AR11" s="59"/>
      <c r="AS11" s="36" t="s">
        <v>126</v>
      </c>
      <c r="AT11" s="54">
        <v>49</v>
      </c>
    </row>
    <row r="12" spans="1:51" ht="18" customHeight="1">
      <c r="A12" s="72"/>
      <c r="B12" s="144"/>
      <c r="C12" s="118" t="s">
        <v>156</v>
      </c>
      <c r="D12" s="119"/>
      <c r="E12" s="120" t="s">
        <v>157</v>
      </c>
      <c r="F12" s="121"/>
      <c r="G12" s="210"/>
      <c r="H12" s="210"/>
      <c r="I12" s="210"/>
      <c r="J12" s="210"/>
      <c r="K12" s="210"/>
      <c r="L12" s="210"/>
      <c r="M12" s="210"/>
      <c r="N12" s="210"/>
      <c r="O12" s="210"/>
      <c r="P12" s="139" t="s">
        <v>165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51"/>
      <c r="AK12" s="60" t="s">
        <v>169</v>
      </c>
      <c r="AL12" s="61"/>
      <c r="AM12" s="61"/>
      <c r="AN12" s="61"/>
      <c r="AO12" s="37" t="s">
        <v>127</v>
      </c>
      <c r="AP12" s="61" t="s">
        <v>170</v>
      </c>
      <c r="AQ12" s="61"/>
      <c r="AR12" s="61"/>
      <c r="AS12" s="62"/>
      <c r="AT12" s="54"/>
    </row>
    <row r="13" spans="1:51" ht="15" customHeight="1">
      <c r="A13" s="72" t="s">
        <v>84</v>
      </c>
      <c r="B13" s="144"/>
      <c r="C13" s="114" t="s">
        <v>173</v>
      </c>
      <c r="D13" s="115"/>
      <c r="E13" s="116" t="s">
        <v>174</v>
      </c>
      <c r="F13" s="117"/>
      <c r="G13" s="214"/>
      <c r="H13" s="214"/>
      <c r="I13" s="214"/>
      <c r="J13" s="214"/>
      <c r="K13" s="214"/>
      <c r="L13" s="214"/>
      <c r="M13" s="214"/>
      <c r="N13" s="214"/>
      <c r="O13" s="214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2"/>
      <c r="B14" s="144"/>
      <c r="C14" s="118" t="s">
        <v>175</v>
      </c>
      <c r="D14" s="119"/>
      <c r="E14" s="120" t="s">
        <v>176</v>
      </c>
      <c r="F14" s="121"/>
      <c r="G14" s="214"/>
      <c r="H14" s="214"/>
      <c r="I14" s="214"/>
      <c r="J14" s="214"/>
      <c r="K14" s="214"/>
      <c r="L14" s="214"/>
      <c r="M14" s="214"/>
      <c r="N14" s="214"/>
      <c r="O14" s="214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15" t="s">
        <v>98</v>
      </c>
      <c r="B15" s="144"/>
      <c r="C15" s="114" t="s">
        <v>177</v>
      </c>
      <c r="D15" s="115"/>
      <c r="E15" s="116" t="s">
        <v>138</v>
      </c>
      <c r="F15" s="117"/>
      <c r="G15" s="214"/>
      <c r="H15" s="214"/>
      <c r="I15" s="214"/>
      <c r="J15" s="214"/>
      <c r="K15" s="214"/>
      <c r="L15" s="214"/>
      <c r="M15" s="214"/>
      <c r="N15" s="214"/>
      <c r="O15" s="214"/>
      <c r="P15" s="176" t="s">
        <v>7</v>
      </c>
      <c r="Q15" s="177"/>
      <c r="R15" s="146" t="s">
        <v>160</v>
      </c>
      <c r="S15" s="146"/>
      <c r="T15" s="146"/>
      <c r="U15" s="146"/>
      <c r="V15" s="27" t="s">
        <v>8</v>
      </c>
      <c r="W15" s="138" t="s">
        <v>144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35" t="s">
        <v>125</v>
      </c>
      <c r="AL15" s="59" t="s">
        <v>179</v>
      </c>
      <c r="AM15" s="59"/>
      <c r="AN15" s="59"/>
      <c r="AO15" s="59"/>
      <c r="AP15" s="59"/>
      <c r="AQ15" s="59"/>
      <c r="AR15" s="59"/>
      <c r="AS15" s="36" t="s">
        <v>126</v>
      </c>
      <c r="AT15" s="54">
        <v>50</v>
      </c>
    </row>
    <row r="16" spans="1:51" ht="18" customHeight="1">
      <c r="A16" s="72"/>
      <c r="B16" s="144"/>
      <c r="C16" s="118" t="s">
        <v>178</v>
      </c>
      <c r="D16" s="119"/>
      <c r="E16" s="120" t="s">
        <v>141</v>
      </c>
      <c r="F16" s="121"/>
      <c r="G16" s="214"/>
      <c r="H16" s="214"/>
      <c r="I16" s="214"/>
      <c r="J16" s="214"/>
      <c r="K16" s="214"/>
      <c r="L16" s="214"/>
      <c r="M16" s="214"/>
      <c r="N16" s="214"/>
      <c r="O16" s="214"/>
      <c r="P16" s="139" t="s">
        <v>145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60" t="s">
        <v>180</v>
      </c>
      <c r="AL16" s="61"/>
      <c r="AM16" s="61"/>
      <c r="AN16" s="61"/>
      <c r="AO16" s="37" t="s">
        <v>127</v>
      </c>
      <c r="AP16" s="61" t="s">
        <v>181</v>
      </c>
      <c r="AQ16" s="61"/>
      <c r="AR16" s="61"/>
      <c r="AS16" s="62"/>
      <c r="AT16" s="54"/>
    </row>
    <row r="17" spans="1:46">
      <c r="A17" s="72" t="s">
        <v>0</v>
      </c>
      <c r="B17" s="144"/>
      <c r="C17" s="197" t="str">
        <f>IF(P16="","",P16)</f>
        <v>千葉県東金市西福俵69-4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4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4"/>
      <c r="C19" s="197" t="str">
        <f>IF(AL15="","",AL15&amp;"-"&amp;AK16&amp;"-"&amp;AP16)</f>
        <v>0475-50-6969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4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4"/>
      <c r="C21" s="232">
        <v>90</v>
      </c>
      <c r="D21" s="216"/>
      <c r="E21" s="216">
        <v>1121</v>
      </c>
      <c r="F21" s="216"/>
      <c r="G21" s="216">
        <v>5994</v>
      </c>
      <c r="H21" s="21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47"/>
      <c r="C22" s="233"/>
      <c r="D22" s="217"/>
      <c r="E22" s="217"/>
      <c r="F22" s="217"/>
      <c r="G22" s="217"/>
      <c r="H22" s="21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2" t="s">
        <v>130</v>
      </c>
      <c r="B23" s="142" t="s">
        <v>86</v>
      </c>
      <c r="C23" s="200" t="s">
        <v>105</v>
      </c>
      <c r="D23" s="201"/>
      <c r="E23" s="202" t="s">
        <v>106</v>
      </c>
      <c r="F23" s="203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3"/>
      <c r="B24" s="144"/>
      <c r="C24" s="185" t="s">
        <v>103</v>
      </c>
      <c r="D24" s="186"/>
      <c r="E24" s="187" t="s">
        <v>104</v>
      </c>
      <c r="F24" s="188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206" t="s">
        <v>182</v>
      </c>
      <c r="C25" s="114" t="s">
        <v>149</v>
      </c>
      <c r="D25" s="115"/>
      <c r="E25" s="116" t="s">
        <v>183</v>
      </c>
      <c r="F25" s="117"/>
      <c r="G25" s="101">
        <v>6</v>
      </c>
      <c r="H25" s="102"/>
      <c r="I25" s="105" t="s">
        <v>184</v>
      </c>
      <c r="J25" s="106"/>
      <c r="K25" s="106"/>
      <c r="L25" s="102"/>
      <c r="M25" s="101">
        <v>518725716</v>
      </c>
      <c r="N25" s="106"/>
      <c r="O25" s="102"/>
      <c r="P25" s="101">
        <v>137</v>
      </c>
      <c r="Q25" s="106"/>
      <c r="R25" s="106"/>
      <c r="S25" s="106"/>
      <c r="T25" s="108"/>
      <c r="U25" s="1"/>
      <c r="V25" s="1"/>
      <c r="W25" s="1"/>
      <c r="X25" s="1"/>
      <c r="Y25" s="224">
        <v>14</v>
      </c>
      <c r="Z25" s="225"/>
      <c r="AA25" s="225"/>
      <c r="AB25" s="225"/>
      <c r="AC25" s="225"/>
      <c r="AD25" s="225"/>
      <c r="AE25" s="225"/>
      <c r="AF25" s="225"/>
      <c r="AG25" s="2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151</v>
      </c>
      <c r="D26" s="119"/>
      <c r="E26" s="120" t="s">
        <v>185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27"/>
      <c r="Z26" s="228"/>
      <c r="AA26" s="228"/>
      <c r="AB26" s="228"/>
      <c r="AC26" s="228"/>
      <c r="AD26" s="228"/>
      <c r="AE26" s="228"/>
      <c r="AF26" s="228"/>
      <c r="AG26" s="2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78" t="s">
        <v>188</v>
      </c>
      <c r="D27" s="115"/>
      <c r="E27" s="192" t="s">
        <v>189</v>
      </c>
      <c r="F27" s="117"/>
      <c r="G27" s="101">
        <v>6</v>
      </c>
      <c r="H27" s="102"/>
      <c r="I27" s="205" t="s">
        <v>190</v>
      </c>
      <c r="J27" s="106"/>
      <c r="K27" s="106"/>
      <c r="L27" s="102"/>
      <c r="M27" s="101">
        <v>523740179</v>
      </c>
      <c r="N27" s="106"/>
      <c r="O27" s="102"/>
      <c r="P27" s="101">
        <v>153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204" t="s">
        <v>186</v>
      </c>
      <c r="D28" s="119"/>
      <c r="E28" s="199" t="s">
        <v>187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153</v>
      </c>
      <c r="D29" s="115"/>
      <c r="E29" s="116" t="s">
        <v>191</v>
      </c>
      <c r="F29" s="117"/>
      <c r="G29" s="101">
        <v>5</v>
      </c>
      <c r="H29" s="102"/>
      <c r="I29" s="105" t="s">
        <v>192</v>
      </c>
      <c r="J29" s="106"/>
      <c r="K29" s="106"/>
      <c r="L29" s="102"/>
      <c r="M29" s="101">
        <v>522800904</v>
      </c>
      <c r="N29" s="106"/>
      <c r="O29" s="102"/>
      <c r="P29" s="101">
        <v>150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156</v>
      </c>
      <c r="D30" s="119"/>
      <c r="E30" s="120" t="s">
        <v>193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194</v>
      </c>
      <c r="D31" s="115"/>
      <c r="E31" s="116" t="s">
        <v>195</v>
      </c>
      <c r="F31" s="117"/>
      <c r="G31" s="101">
        <v>5</v>
      </c>
      <c r="H31" s="102"/>
      <c r="I31" s="105" t="s">
        <v>196</v>
      </c>
      <c r="J31" s="106"/>
      <c r="K31" s="106"/>
      <c r="L31" s="102"/>
      <c r="M31" s="101">
        <v>521530550</v>
      </c>
      <c r="N31" s="106"/>
      <c r="O31" s="102"/>
      <c r="P31" s="101">
        <v>144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197</v>
      </c>
      <c r="D32" s="119"/>
      <c r="E32" s="120" t="s">
        <v>198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78" t="s">
        <v>201</v>
      </c>
      <c r="D33" s="115"/>
      <c r="E33" s="192" t="s">
        <v>202</v>
      </c>
      <c r="F33" s="117"/>
      <c r="G33" s="101">
        <v>5</v>
      </c>
      <c r="H33" s="102"/>
      <c r="I33" s="205" t="s">
        <v>184</v>
      </c>
      <c r="J33" s="106"/>
      <c r="K33" s="106"/>
      <c r="L33" s="102"/>
      <c r="M33" s="101">
        <v>523887065</v>
      </c>
      <c r="N33" s="106"/>
      <c r="O33" s="102"/>
      <c r="P33" s="101">
        <v>139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204" t="s">
        <v>199</v>
      </c>
      <c r="D34" s="119"/>
      <c r="E34" s="199" t="s">
        <v>200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78" t="s">
        <v>206</v>
      </c>
      <c r="D35" s="115"/>
      <c r="E35" s="192" t="s">
        <v>207</v>
      </c>
      <c r="F35" s="117"/>
      <c r="G35" s="101">
        <v>5</v>
      </c>
      <c r="H35" s="102"/>
      <c r="I35" s="205" t="s">
        <v>205</v>
      </c>
      <c r="J35" s="106"/>
      <c r="K35" s="106"/>
      <c r="L35" s="102"/>
      <c r="M35" s="101">
        <v>523801030</v>
      </c>
      <c r="N35" s="106"/>
      <c r="O35" s="102"/>
      <c r="P35" s="101">
        <v>136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98" t="s">
        <v>203</v>
      </c>
      <c r="D36" s="119"/>
      <c r="E36" s="199" t="s">
        <v>204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208</v>
      </c>
      <c r="D37" s="115"/>
      <c r="E37" s="116" t="s">
        <v>209</v>
      </c>
      <c r="F37" s="117"/>
      <c r="G37" s="101">
        <v>5</v>
      </c>
      <c r="H37" s="102"/>
      <c r="I37" s="105" t="s">
        <v>184</v>
      </c>
      <c r="J37" s="106"/>
      <c r="K37" s="106"/>
      <c r="L37" s="102"/>
      <c r="M37" s="101">
        <v>523075264</v>
      </c>
      <c r="N37" s="106"/>
      <c r="O37" s="102"/>
      <c r="P37" s="101">
        <v>145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210</v>
      </c>
      <c r="D38" s="119"/>
      <c r="E38" s="120" t="s">
        <v>211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212</v>
      </c>
      <c r="D39" s="115"/>
      <c r="E39" s="116" t="s">
        <v>213</v>
      </c>
      <c r="F39" s="117"/>
      <c r="G39" s="101">
        <v>5</v>
      </c>
      <c r="H39" s="102"/>
      <c r="I39" s="105" t="s">
        <v>192</v>
      </c>
      <c r="J39" s="106"/>
      <c r="K39" s="106"/>
      <c r="L39" s="102"/>
      <c r="M39" s="101">
        <v>522774625</v>
      </c>
      <c r="N39" s="106"/>
      <c r="O39" s="102"/>
      <c r="P39" s="101">
        <v>156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214</v>
      </c>
      <c r="D40" s="119"/>
      <c r="E40" s="120" t="s">
        <v>215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220" t="s">
        <v>194</v>
      </c>
      <c r="D41" s="221"/>
      <c r="E41" s="222" t="s">
        <v>216</v>
      </c>
      <c r="F41" s="223"/>
      <c r="G41" s="218">
        <v>4</v>
      </c>
      <c r="H41" s="219"/>
      <c r="I41" s="231" t="s">
        <v>217</v>
      </c>
      <c r="J41" s="230"/>
      <c r="K41" s="230"/>
      <c r="L41" s="219"/>
      <c r="M41" s="218">
        <v>521634395</v>
      </c>
      <c r="N41" s="230"/>
      <c r="O41" s="219"/>
      <c r="P41" s="101">
        <v>130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197</v>
      </c>
      <c r="D42" s="119"/>
      <c r="E42" s="120" t="s">
        <v>218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173</v>
      </c>
      <c r="D43" s="115"/>
      <c r="E43" s="116" t="s">
        <v>219</v>
      </c>
      <c r="F43" s="117"/>
      <c r="G43" s="101">
        <v>4</v>
      </c>
      <c r="H43" s="102"/>
      <c r="I43" s="105" t="s">
        <v>220</v>
      </c>
      <c r="J43" s="106"/>
      <c r="K43" s="106"/>
      <c r="L43" s="102"/>
      <c r="M43" s="101">
        <v>522918197</v>
      </c>
      <c r="N43" s="106"/>
      <c r="O43" s="102"/>
      <c r="P43" s="101">
        <v>147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175</v>
      </c>
      <c r="D44" s="119"/>
      <c r="E44" s="120" t="s">
        <v>221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172</v>
      </c>
      <c r="D45" s="115"/>
      <c r="E45" s="116" t="s">
        <v>222</v>
      </c>
      <c r="F45" s="117"/>
      <c r="G45" s="101">
        <v>4</v>
      </c>
      <c r="H45" s="102"/>
      <c r="I45" s="105" t="s">
        <v>223</v>
      </c>
      <c r="J45" s="106"/>
      <c r="K45" s="106"/>
      <c r="L45" s="102"/>
      <c r="M45" s="101">
        <v>521896601</v>
      </c>
      <c r="N45" s="106"/>
      <c r="O45" s="102"/>
      <c r="P45" s="101">
        <v>149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175</v>
      </c>
      <c r="D46" s="119"/>
      <c r="E46" s="120" t="s">
        <v>224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78" t="s">
        <v>231</v>
      </c>
      <c r="D47" s="115"/>
      <c r="E47" s="192" t="s">
        <v>232</v>
      </c>
      <c r="F47" s="117"/>
      <c r="G47" s="101">
        <v>4</v>
      </c>
      <c r="H47" s="102"/>
      <c r="I47" s="105" t="s">
        <v>217</v>
      </c>
      <c r="J47" s="106"/>
      <c r="K47" s="106"/>
      <c r="L47" s="102"/>
      <c r="M47" s="101">
        <v>523866008</v>
      </c>
      <c r="N47" s="106"/>
      <c r="O47" s="102"/>
      <c r="P47" s="101">
        <v>141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3" t="s">
        <v>225</v>
      </c>
      <c r="D48" s="194"/>
      <c r="E48" s="195" t="s">
        <v>226</v>
      </c>
      <c r="F48" s="196"/>
      <c r="G48" s="175"/>
      <c r="H48" s="189"/>
      <c r="I48" s="175"/>
      <c r="J48" s="136"/>
      <c r="K48" s="136"/>
      <c r="L48" s="189"/>
      <c r="M48" s="175"/>
      <c r="N48" s="136"/>
      <c r="O48" s="189"/>
      <c r="P48" s="175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 t="s">
        <v>229</v>
      </c>
      <c r="D49" s="76"/>
      <c r="E49" s="77" t="s">
        <v>230</v>
      </c>
      <c r="F49" s="78"/>
      <c r="G49" s="63">
        <v>3</v>
      </c>
      <c r="H49" s="65"/>
      <c r="I49" s="93" t="s">
        <v>192</v>
      </c>
      <c r="J49" s="94"/>
      <c r="K49" s="94"/>
      <c r="L49" s="95"/>
      <c r="M49" s="63">
        <v>522690673</v>
      </c>
      <c r="N49" s="64"/>
      <c r="O49" s="65"/>
      <c r="P49" s="63">
        <v>125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9" t="s">
        <v>228</v>
      </c>
      <c r="D50" s="80"/>
      <c r="E50" s="81" t="s">
        <v>227</v>
      </c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89"/>
      <c r="D51" s="76"/>
      <c r="E51" s="76"/>
      <c r="F51" s="78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90"/>
      <c r="D52" s="91"/>
      <c r="E52" s="91"/>
      <c r="F52" s="92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233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44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5" t="s">
        <v>12</v>
      </c>
      <c r="B1" s="25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5"/>
      <c r="B2" s="25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6" t="s">
        <v>19</v>
      </c>
      <c r="B4" s="257"/>
      <c r="C4" s="257"/>
      <c r="D4" s="257"/>
      <c r="E4" s="257"/>
      <c r="F4" s="257"/>
      <c r="G4" s="258"/>
      <c r="H4" s="5" t="s">
        <v>20</v>
      </c>
      <c r="I4" s="5" t="s">
        <v>21</v>
      </c>
      <c r="J4" s="259" t="s">
        <v>70</v>
      </c>
      <c r="K4" s="257"/>
      <c r="L4" s="257"/>
      <c r="M4" s="257"/>
      <c r="N4" s="257"/>
      <c r="O4" s="257"/>
      <c r="P4" s="257"/>
      <c r="Q4" s="258"/>
    </row>
    <row r="5" spans="1:41" ht="72" customHeight="1" thickBot="1">
      <c r="A5" s="260"/>
      <c r="B5" s="261"/>
      <c r="C5" s="261"/>
      <c r="D5" s="261"/>
      <c r="E5" s="261"/>
      <c r="F5" s="261"/>
      <c r="G5" s="262"/>
      <c r="H5" s="9" t="str">
        <f>IF(入力!J3="","",入力!J3)</f>
        <v>男女混合</v>
      </c>
      <c r="I5" s="9">
        <f>入力!Y25</f>
        <v>14</v>
      </c>
      <c r="J5" s="263"/>
      <c r="K5" s="264"/>
      <c r="L5" s="264"/>
      <c r="M5" s="264"/>
      <c r="N5" s="264"/>
      <c r="O5" s="264"/>
      <c r="P5" s="264"/>
      <c r="Q5" s="26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35001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槌屋</v>
      </c>
      <c r="D17" s="13" t="str">
        <f>IF(入力!E10="","",入力!E10)</f>
        <v>瞳</v>
      </c>
      <c r="E17" s="13" t="str">
        <f>IF(入力!C9="","",入力!C9)</f>
        <v>ツチヤ</v>
      </c>
      <c r="F17" s="13" t="str">
        <f>IF(入力!E9="","",入力!E9)</f>
        <v>ヒトミ</v>
      </c>
      <c r="G17" s="13">
        <f>IF(入力!G9="","",入力!G9)</f>
        <v>519045769</v>
      </c>
      <c r="H17" s="13" t="str">
        <f>IF(入力!J9="","",入力!J9)</f>
        <v/>
      </c>
      <c r="I17" s="13" t="str">
        <f>IF(入力!M9="","",入力!M9)</f>
        <v>0491070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0816</v>
      </c>
      <c r="T17" s="13" t="str">
        <f>IF(入力!P10="","",入力!P10)</f>
        <v>千葉県東金市西福俵60-14</v>
      </c>
      <c r="U17" s="13" t="str">
        <f>IF(入力!AL9="","",入力!AL9)</f>
        <v>080</v>
      </c>
      <c r="V17" s="13" t="str">
        <f>IF(入力!AK10="","",入力!AK10)</f>
        <v>6552</v>
      </c>
      <c r="W17" s="13" t="str">
        <f>IF(入力!AP10="","",入力!AP10)</f>
        <v>9095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石井</v>
      </c>
      <c r="D20" s="13" t="str">
        <f>IF(入力!E12="","",入力!E12)</f>
        <v>直美</v>
      </c>
      <c r="E20" s="13" t="str">
        <f>IF(入力!C11="","",入力!C11)</f>
        <v>イシイ</v>
      </c>
      <c r="F20" s="13" t="str">
        <f>IF(入力!E11="","",入力!E11)</f>
        <v>ナオミ</v>
      </c>
      <c r="G20" s="13">
        <f>IF(入力!G11="","",入力!G11)</f>
        <v>523083108</v>
      </c>
      <c r="H20" s="13" t="str">
        <f>IF(入力!J11="","",入力!J11)</f>
        <v/>
      </c>
      <c r="I20" s="13" t="str">
        <f>IF(入力!M11="","",入力!M11)</f>
        <v>222SC18724</v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1101</v>
      </c>
      <c r="T20" s="13" t="str">
        <f>IF(入力!P12="","",入力!P12)</f>
        <v>千葉県八街市朝日424-11</v>
      </c>
      <c r="U20" s="13" t="str">
        <f>IF(入力!AL11="","",入力!AL11)</f>
        <v>090</v>
      </c>
      <c r="V20" s="13" t="str">
        <f>IF(入力!AK12="","",入力!AK12)</f>
        <v>7019</v>
      </c>
      <c r="W20" s="13" t="str">
        <f>IF(入力!AP12="","",入力!AP12)</f>
        <v>9074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50</v>
      </c>
      <c r="M22" s="13"/>
      <c r="N22" s="13">
        <f>IF(入力!C21="","",入力!C21)</f>
        <v>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0475</v>
      </c>
      <c r="V22" s="13" t="str">
        <f>IF(入力!AK16="","",入力!AK16)</f>
        <v>50</v>
      </c>
      <c r="W22" s="13" t="str">
        <f>IF(入力!AP16="","",入力!AP16)</f>
        <v>6969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石田</v>
      </c>
      <c r="D23" s="13" t="str">
        <f>IF(入力!$E$14="","",入力!$E$14)</f>
        <v>さゆり</v>
      </c>
      <c r="E23" s="13" t="str">
        <f>IF(入力!$C$13="","",入力!$C$13)</f>
        <v>イシダ</v>
      </c>
      <c r="F23" s="13" t="str">
        <f>IF(入力!$E$13="","",入力!$E$13)</f>
        <v>サユリ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槌屋</v>
      </c>
      <c r="D24" s="51" t="str">
        <f>VLOOKUP($B$51,$A$53:$F$352,4)</f>
        <v>壮真</v>
      </c>
      <c r="E24" s="51" t="str">
        <f>VLOOKUP($B$51,$A$53:$F$352,5)</f>
        <v>ツチヤ</v>
      </c>
      <c r="F24" s="51" t="str">
        <f>VLOOKUP($B$51,$A$53:$F$352,6)</f>
        <v>ソウマ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槌屋</v>
      </c>
      <c r="D53" s="13" t="str">
        <f>IF(入力!E26="","",入力!E26)</f>
        <v>壮真</v>
      </c>
      <c r="E53" s="13" t="str">
        <f>IF(入力!C25="","",入力!C25)</f>
        <v>ツチヤ</v>
      </c>
      <c r="F53" s="13" t="str">
        <f>IF(入力!E25="","",入力!E25)</f>
        <v>ソウマ</v>
      </c>
      <c r="G53" s="13">
        <f>IF(入力!M25="","",入力!M25)</f>
        <v>518725716</v>
      </c>
      <c r="H53" s="13" t="str">
        <f>IF(入力!I25="","",入力!I25)</f>
        <v>東金市立城西小学校</v>
      </c>
      <c r="I53" s="13">
        <f>IF(入力!G25="","",入力!G25)</f>
        <v>6</v>
      </c>
      <c r="J53" s="13">
        <f>IF(入力!P25="","",入力!P25)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田中</v>
      </c>
      <c r="D54" s="13" t="str">
        <f>IF(入力!E28="","",入力!E28)</f>
        <v>湊斗</v>
      </c>
      <c r="E54" s="13" t="str">
        <f>IF(入力!C27="","",入力!C27)</f>
        <v>タナカ</v>
      </c>
      <c r="F54" s="13" t="str">
        <f>IF(入力!E27="","",入力!E27)</f>
        <v>ミナト</v>
      </c>
      <c r="G54" s="13">
        <f>IF(入力!M27="","",入力!M27)</f>
        <v>523740179</v>
      </c>
      <c r="H54" s="13" t="str">
        <f>IF(入力!I27="","",入力!I27)</f>
        <v>山武市立日向小学校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石井</v>
      </c>
      <c r="D55" s="13" t="str">
        <f>IF(入力!E30="","",入力!E30)</f>
        <v>日向</v>
      </c>
      <c r="E55" s="13" t="str">
        <f>IF(入力!C29="","",入力!C29)</f>
        <v>イシイ</v>
      </c>
      <c r="F55" s="13" t="str">
        <f>IF(入力!E29="","",入力!E29)</f>
        <v>ヒュウガ</v>
      </c>
      <c r="G55" s="13">
        <f>IF(入力!M29="","",入力!M29)</f>
        <v>522800904</v>
      </c>
      <c r="H55" s="13" t="str">
        <f>IF(入力!I29="","",入力!I29)</f>
        <v>八街市立八街東小学校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椎名</v>
      </c>
      <c r="D56" s="13" t="str">
        <f>IF(入力!E32="","",入力!E32)</f>
        <v>倶絆</v>
      </c>
      <c r="E56" s="13" t="str">
        <f>IF(入力!C31="","",入力!C31)</f>
        <v>シイナ</v>
      </c>
      <c r="F56" s="13" t="str">
        <f>IF(入力!E31="","",入力!E31)</f>
        <v>トモキ</v>
      </c>
      <c r="G56" s="13">
        <f>IF(入力!M31="","",入力!M31)</f>
        <v>521530550</v>
      </c>
      <c r="H56" s="13" t="str">
        <f>IF(入力!I31="","",入力!I31)</f>
        <v>大網白里市立大網小学校</v>
      </c>
      <c r="I56" s="13">
        <f>IF(入力!G31="","",入力!G31)</f>
        <v>5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戸村</v>
      </c>
      <c r="D57" s="13" t="str">
        <f>IF(入力!E34="","",入力!E34)</f>
        <v>傑</v>
      </c>
      <c r="E57" s="13" t="str">
        <f>IF(入力!C33="","",入力!C33)</f>
        <v>トムラ</v>
      </c>
      <c r="F57" s="13" t="str">
        <f>IF(入力!E33="","",入力!E33)</f>
        <v>スグル</v>
      </c>
      <c r="G57" s="13">
        <f>IF(入力!M33="","",入力!M33)</f>
        <v>523887065</v>
      </c>
      <c r="H57" s="13" t="str">
        <f>IF(入力!I33="","",入力!I33)</f>
        <v>東金市立城西小学校</v>
      </c>
      <c r="I57" s="13">
        <f>IF(入力!G33="","",入力!G33)</f>
        <v>5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高橋</v>
      </c>
      <c r="D58" s="13" t="str">
        <f>IF(入力!E36="","",入力!E36)</f>
        <v>春太郎</v>
      </c>
      <c r="E58" s="13" t="str">
        <f>IF(入力!C35="","",入力!C35)</f>
        <v>タカハシ</v>
      </c>
      <c r="F58" s="13" t="str">
        <f>IF(入力!E35="","",入力!E35)</f>
        <v>シュンタロウ</v>
      </c>
      <c r="G58" s="13">
        <f>IF(入力!M35="","",入力!M35)</f>
        <v>523801030</v>
      </c>
      <c r="H58" s="13" t="str">
        <f>IF(入力!I35="","",入力!I35)</f>
        <v>東金市立豊成小学校</v>
      </c>
      <c r="I58" s="13">
        <f>IF(入力!G35="","",入力!G35)</f>
        <v>5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河崎</v>
      </c>
      <c r="D59" s="13" t="str">
        <f>IF(入力!E38="","",入力!E38)</f>
        <v>那音</v>
      </c>
      <c r="E59" s="13" t="str">
        <f>IF(入力!C37="","",入力!C37)</f>
        <v>カワサキ</v>
      </c>
      <c r="F59" s="13" t="str">
        <f>IF(入力!E37="","",入力!E37)</f>
        <v>ナナト</v>
      </c>
      <c r="G59" s="13">
        <f>IF(入力!M37="","",入力!M37)</f>
        <v>523075264</v>
      </c>
      <c r="H59" s="13" t="str">
        <f>IF(入力!I37="","",入力!I37)</f>
        <v>東金市立城西小学校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垣花</v>
      </c>
      <c r="D60" s="13" t="str">
        <f>IF(入力!E40="","",入力!E40)</f>
        <v>柚羽</v>
      </c>
      <c r="E60" s="13" t="str">
        <f>IF(入力!C39="","",入力!C39)</f>
        <v>カキハナ</v>
      </c>
      <c r="F60" s="13" t="str">
        <f>IF(入力!E39="","",入力!E39)</f>
        <v>ユズハ</v>
      </c>
      <c r="G60" s="13">
        <f>IF(入力!M39="","",入力!M39)</f>
        <v>522774625</v>
      </c>
      <c r="H60" s="13" t="str">
        <f>IF(入力!I39="","",入力!I39)</f>
        <v>八街市立八街東小学校</v>
      </c>
      <c r="I60" s="13">
        <f>IF(入力!G39="","",入力!G39)</f>
        <v>5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椎名</v>
      </c>
      <c r="D61" s="13" t="str">
        <f>IF(入力!E42="","",入力!E42)</f>
        <v>栞</v>
      </c>
      <c r="E61" s="13" t="str">
        <f>IF(入力!C41="","",入力!C41)</f>
        <v>シイナ</v>
      </c>
      <c r="F61" s="13" t="str">
        <f>IF(入力!E41="","",入力!E41)</f>
        <v>シオリ</v>
      </c>
      <c r="G61" s="13">
        <f>IF(入力!M41="","",入力!M41)</f>
        <v>521634395</v>
      </c>
      <c r="H61" s="13" t="str">
        <f>IF(入力!I41="","",入力!I41)</f>
        <v>大網白里市立大網小学校</v>
      </c>
      <c r="I61" s="13">
        <f>IF(入力!G41="","",入力!G41)</f>
        <v>4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石田</v>
      </c>
      <c r="D62" s="13" t="str">
        <f>IF(入力!E44="","",入力!E44)</f>
        <v>璃々菜</v>
      </c>
      <c r="E62" s="13" t="str">
        <f>IF(入力!C43="","",入力!C43)</f>
        <v>イシダ</v>
      </c>
      <c r="F62" s="13" t="str">
        <f>IF(入力!E43="","",入力!E43)</f>
        <v>リリナ</v>
      </c>
      <c r="G62" s="13">
        <f>IF(入力!M43="","",入力!M43)</f>
        <v>522918197</v>
      </c>
      <c r="H62" s="13" t="str">
        <f>IF(入力!I43="","",入力!I43)</f>
        <v>大網市立大網東小学校</v>
      </c>
      <c r="I62" s="13">
        <f>IF(入力!G43="","",入力!G43)</f>
        <v>4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石田</v>
      </c>
      <c r="D63" s="13" t="str">
        <f>IF(入力!E46="","",入力!E46)</f>
        <v>大翔</v>
      </c>
      <c r="E63" s="13" t="str">
        <f>IF(入力!C45="","",入力!C45)</f>
        <v>イシダ</v>
      </c>
      <c r="F63" s="13" t="str">
        <f>IF(入力!E45="","",入力!E45)</f>
        <v>ヒロト</v>
      </c>
      <c r="G63" s="13">
        <f>IF(入力!M45="","",入力!M45)</f>
        <v>521896601</v>
      </c>
      <c r="H63" s="13" t="str">
        <f>IF(入力!I45="","",入力!I45)</f>
        <v>東金市立鴇嶺小学校</v>
      </c>
      <c r="I63" s="13">
        <f>IF(入力!G45="","",入力!G45)</f>
        <v>4</v>
      </c>
      <c r="J63" s="13">
        <f>IF(入力!P45="","",入力!P45)</f>
        <v>149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牟田口</v>
      </c>
      <c r="D64" s="13" t="str">
        <f>IF(入力!E48="","",入力!E48)</f>
        <v>大翔</v>
      </c>
      <c r="E64" s="13" t="str">
        <f>IF(入力!C47="","",入力!C47)</f>
        <v>ムタグチ</v>
      </c>
      <c r="F64" s="13" t="str">
        <f>IF(入力!E47="","",入力!E47)</f>
        <v>ヒロト</v>
      </c>
      <c r="G64" s="13">
        <f>IF(入力!M47="","",入力!M47)</f>
        <v>523866008</v>
      </c>
      <c r="H64" s="13" t="str">
        <f>IF(入力!I47="","",入力!I47)</f>
        <v>大網白里市立大網小学校</v>
      </c>
      <c r="I64" s="13">
        <f>IF(入力!G47="","",入力!G47)</f>
        <v>4</v>
      </c>
      <c r="J64" s="13">
        <f>IF(入力!P47="","",入力!P47)</f>
        <v>141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佐藤</v>
      </c>
      <c r="D65" s="13" t="str">
        <f>IF(入力!E50="","",入力!E50)</f>
        <v>大知</v>
      </c>
      <c r="E65" s="13" t="str">
        <f>IF(入力!C49="","",入力!C49)</f>
        <v>サトウ</v>
      </c>
      <c r="F65" s="13" t="str">
        <f>IF(入力!E49="","",入力!E49)</f>
        <v>ダイチ</v>
      </c>
      <c r="G65" s="13">
        <f>IF(入力!M49="","",入力!M49)</f>
        <v>522690673</v>
      </c>
      <c r="H65" s="13" t="str">
        <f>IF(入力!I49="","",入力!I49)</f>
        <v>八街市立八街東小学校</v>
      </c>
      <c r="I65" s="13">
        <f>IF(入力!G49="","",入力!G49)</f>
        <v>3</v>
      </c>
      <c r="J65" s="13">
        <f>IF(入力!P49="","",入力!P49)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小林工業株式会社</cp:lastModifiedBy>
  <cp:lastPrinted>2023-09-23T10:40:50Z</cp:lastPrinted>
  <dcterms:created xsi:type="dcterms:W3CDTF">2014-04-05T09:56:00Z</dcterms:created>
  <dcterms:modified xsi:type="dcterms:W3CDTF">2023-09-23T10:43:20Z</dcterms:modified>
</cp:coreProperties>
</file>