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3\Desktop\"/>
    </mc:Choice>
  </mc:AlternateContent>
  <xr:revisionPtr revIDLastSave="0" documentId="13_ncr:1_{5686949C-CE9E-4333-B587-05E7D11AC2C0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<sst xmlns="http://schemas.openxmlformats.org/spreadsheetml/2006/main" count="288" uniqueCount="227">
  <si>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</si>
  <si>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</si>
  <si>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</si>
  <si>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</si>
  <si>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</si>
  <si>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</si>
  <si>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</si>
  <si>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</si>
  <si>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</si>
  <si>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</si>
  <si>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</si>
  <si>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</si>
  <si>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</si>
  <si>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</si>
  <si>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</si>
  <si>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</si>
  <si>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</si>
  <si>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</si>
  <si>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</si>
  <si>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</si>
  <si>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</si>
  <si>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</si>
  <si>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</si>
  <si>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</si>
  <si>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</si>
  <si>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</si>
  <si>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</si>
  <si>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</si>
  <si>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</si>
  <si>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</si>
  <si>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</si>
  <si>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</si>
  <si>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</si>
  <si>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</si>
  <si>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</si>
  <si>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</si>
  <si>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</si>
  <si>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</si>
  <si>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</si>
  <si>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</si>
  <si>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</si>
  <si>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</si>
  <si>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</si>
  <si>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</si>
  <si>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</si>
  <si>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</si>
  <si>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</si>
  <si>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</si>
  <si>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</si>
  <si>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</si>
  <si>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</si>
  <si>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</si>
  <si>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</si>
  <si>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</si>
  <si>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</si>
  <si>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</si>
  <si>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</si>
  <si>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</si>
  <si>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</si>
  <si>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</si>
  <si>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</si>
  <si>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</si>
  <si>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</si>
  <si>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</si>
  <si>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</si>
  <si>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</si>
  <si>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</si>
  <si>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</si>
  <si>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</si>
  <si>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</si>
  <si>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</si>
  <si>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</si>
  <si>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</si>
  <si>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</si>
  <si>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</si>
  <si>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</si>
  <si>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</si>
  <si>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</si>
  <si>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</si>
  <si>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</si>
  <si>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</si>
  <si>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</si>
  <si>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</si>
  <si>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</si>
  <si>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</si>
  <si>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</si>
  <si>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</si>
  <si>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</si>
  <si>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</si>
  <si>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</si>
  <si>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</si>
  <si>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</si>
  <si>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</si>
  <si>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</si>
  <si>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</si>
  <si>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</si>
  <si>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</si>
  <si>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</si>
  <si>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</si>
  <si>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</si>
  <si>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</si>
  <si>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</si>
  <si>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</si>
  <si>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</si>
  <si>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</si>
  <si>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</si>
  <si>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</si>
  <si>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</si>
  <si>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</si>
  <si>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</si>
  <si>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</si>
  <si>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</si>
  <si>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</si>
  <si>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</si>
  <si>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</si>
  <si>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</si>
  <si>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</si>
  <si>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</si>
  <si>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</si>
  <si>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</si>
  <si>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</si>
  <si>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</si>
  <si>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</si>
  <si>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</si>
  <si>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</si>
  <si>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</si>
  <si>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</si>
  <si>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</si>
  <si>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</si>
  <si>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</si>
  <si>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</si>
  <si>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</si>
  <si>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rPh sb="0" eb="2">
      <t>ジョウサイ</t>
    </rPh>
    <phoneticPr fontId="2"/>
  </si>
  <si>
    <t>ジョウサイジュニアバレーボールクラブ</t>
    <phoneticPr fontId="2"/>
  </si>
  <si>
    <t>東金市</t>
    <rPh sb="0" eb="3">
      <t>トウガネシ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</si>
  <si>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東金</t>
    </r>
    <phoneticPr fontId="2"/>
  </si>
  <si>
    <t>福俵</t>
    <rPh sb="0" eb="2">
      <t>フクタワラ</t>
    </rPh>
    <phoneticPr fontId="2"/>
  </si>
  <si>
    <t>小笠原</t>
    <rPh sb="0" eb="3">
      <t>オガサワラ</t>
    </rPh>
    <phoneticPr fontId="2"/>
  </si>
  <si>
    <t>竜星</t>
    <rPh sb="0" eb="1">
      <t>リュウ</t>
    </rPh>
    <rPh sb="1" eb="2">
      <t>ホシ</t>
    </rPh>
    <phoneticPr fontId="2"/>
  </si>
  <si>
    <t>オガサワラ</t>
    <phoneticPr fontId="2"/>
  </si>
  <si>
    <t>リュウセイ</t>
    <phoneticPr fontId="2"/>
  </si>
  <si>
    <t>283</t>
    <phoneticPr fontId="2"/>
  </si>
  <si>
    <t>0816</t>
    <phoneticPr fontId="2"/>
  </si>
  <si>
    <t>千葉県東金市西福俵69-4</t>
    <rPh sb="0" eb="3">
      <t>チバケン</t>
    </rPh>
    <rPh sb="3" eb="6">
      <t>トウガネシ</t>
    </rPh>
    <rPh sb="6" eb="9">
      <t>ニシフクタワラ</t>
    </rPh>
    <phoneticPr fontId="2"/>
  </si>
  <si>
    <t>090</t>
    <phoneticPr fontId="2"/>
  </si>
  <si>
    <t>1121</t>
    <phoneticPr fontId="2"/>
  </si>
  <si>
    <t>5994</t>
    <phoneticPr fontId="2"/>
  </si>
  <si>
    <t>石井</t>
    <rPh sb="0" eb="2">
      <t>イシイ</t>
    </rPh>
    <phoneticPr fontId="2"/>
  </si>
  <si>
    <t>直美</t>
    <rPh sb="0" eb="2">
      <t>ナオミ</t>
    </rPh>
    <phoneticPr fontId="2"/>
  </si>
  <si>
    <t>イシイ</t>
    <phoneticPr fontId="2"/>
  </si>
  <si>
    <t>ナオミ</t>
    <phoneticPr fontId="2"/>
  </si>
  <si>
    <t>0531468</t>
    <phoneticPr fontId="2"/>
  </si>
  <si>
    <t>千葉県八街市朝日424-11</t>
    <rPh sb="0" eb="3">
      <t>チバケン</t>
    </rPh>
    <phoneticPr fontId="2"/>
  </si>
  <si>
    <t>289</t>
    <phoneticPr fontId="2"/>
  </si>
  <si>
    <t>1101</t>
    <phoneticPr fontId="2"/>
  </si>
  <si>
    <t>090</t>
    <phoneticPr fontId="2"/>
  </si>
  <si>
    <t>9074</t>
    <phoneticPr fontId="2"/>
  </si>
  <si>
    <t>7019</t>
    <phoneticPr fontId="2"/>
  </si>
  <si>
    <t>イシダ</t>
    <phoneticPr fontId="2"/>
  </si>
  <si>
    <t>石田</t>
    <rPh sb="0" eb="2">
      <t>イシダ</t>
    </rPh>
    <phoneticPr fontId="2"/>
  </si>
  <si>
    <t>さゆり</t>
    <phoneticPr fontId="2"/>
  </si>
  <si>
    <t>サユリ</t>
    <phoneticPr fontId="2"/>
  </si>
  <si>
    <t>283</t>
    <phoneticPr fontId="2"/>
  </si>
  <si>
    <t>0063</t>
    <phoneticPr fontId="2"/>
  </si>
  <si>
    <t>千葉県東金市堀上657-1</t>
    <rPh sb="0" eb="3">
      <t>チバケン</t>
    </rPh>
    <phoneticPr fontId="2"/>
  </si>
  <si>
    <t>5547</t>
    <phoneticPr fontId="2"/>
  </si>
  <si>
    <t>2114</t>
    <phoneticPr fontId="2"/>
  </si>
  <si>
    <r>
      <rPr>
        <sz val="11"/>
        <color indexed="8"/>
        <rFont val="ＭＳ Ｐゴシック"/>
        <family val="3"/>
        <charset val="128"/>
      </rPr>
      <t>佐藤</t>
    </r>
    <r>
      <rPr>
        <sz val="11"/>
        <color indexed="8"/>
        <rFont val="Calibri"/>
        <family val="2"/>
      </rPr>
      <t/>
    </r>
    <phoneticPr fontId="2"/>
  </si>
  <si>
    <t>美穂</t>
    <phoneticPr fontId="2"/>
  </si>
  <si>
    <t>サトウ</t>
    <phoneticPr fontId="2"/>
  </si>
  <si>
    <t>ミホ</t>
    <phoneticPr fontId="2"/>
  </si>
  <si>
    <t>オガサワラ</t>
    <phoneticPr fontId="2"/>
  </si>
  <si>
    <t>タケヤ</t>
    <phoneticPr fontId="2"/>
  </si>
  <si>
    <t>小笠原</t>
    <phoneticPr fontId="2"/>
  </si>
  <si>
    <t>武也</t>
    <phoneticPr fontId="2"/>
  </si>
  <si>
    <t>0816</t>
    <phoneticPr fontId="2"/>
  </si>
  <si>
    <t>千葉県東金市西福俵69-4</t>
    <phoneticPr fontId="2"/>
  </si>
  <si>
    <t>1121</t>
    <phoneticPr fontId="2"/>
  </si>
  <si>
    <t>5994</t>
    <phoneticPr fontId="2"/>
  </si>
  <si>
    <t>椎名</t>
    <phoneticPr fontId="2"/>
  </si>
  <si>
    <t>倶絆</t>
    <phoneticPr fontId="2"/>
  </si>
  <si>
    <t>石井</t>
    <phoneticPr fontId="2"/>
  </si>
  <si>
    <t>日向</t>
    <phoneticPr fontId="2"/>
  </si>
  <si>
    <t>河崎</t>
    <phoneticPr fontId="2"/>
  </si>
  <si>
    <t>那音</t>
    <phoneticPr fontId="2"/>
  </si>
  <si>
    <t>石田</t>
    <phoneticPr fontId="2"/>
  </si>
  <si>
    <t>大翔</t>
    <phoneticPr fontId="2"/>
  </si>
  <si>
    <t>牟田口</t>
    <phoneticPr fontId="2"/>
  </si>
  <si>
    <t>石川</t>
    <phoneticPr fontId="2"/>
  </si>
  <si>
    <t>榎真</t>
    <phoneticPr fontId="2"/>
  </si>
  <si>
    <t>武田</t>
    <phoneticPr fontId="2"/>
  </si>
  <si>
    <t>優花</t>
    <phoneticPr fontId="2"/>
  </si>
  <si>
    <t>菅谷</t>
    <phoneticPr fontId="2"/>
  </si>
  <si>
    <t>椛鈴</t>
    <phoneticPr fontId="2"/>
  </si>
  <si>
    <t>戸村</t>
    <phoneticPr fontId="2"/>
  </si>
  <si>
    <t>咲希</t>
    <phoneticPr fontId="2"/>
  </si>
  <si>
    <t>佐藤</t>
    <phoneticPr fontId="2"/>
  </si>
  <si>
    <t>大知</t>
    <phoneticPr fontId="2"/>
  </si>
  <si>
    <t>日野</t>
    <phoneticPr fontId="2"/>
  </si>
  <si>
    <t>央佑</t>
    <phoneticPr fontId="2"/>
  </si>
  <si>
    <t>シイナ</t>
    <phoneticPr fontId="2"/>
  </si>
  <si>
    <t>トモキ</t>
    <phoneticPr fontId="2"/>
  </si>
  <si>
    <t>ヒュウガ</t>
    <phoneticPr fontId="2"/>
  </si>
  <si>
    <t>カワサキ</t>
    <phoneticPr fontId="2"/>
  </si>
  <si>
    <t>ナナト</t>
    <phoneticPr fontId="2"/>
  </si>
  <si>
    <t>ヒロト</t>
    <phoneticPr fontId="2"/>
  </si>
  <si>
    <t>ムタグチ</t>
    <phoneticPr fontId="2"/>
  </si>
  <si>
    <t>イシカワ</t>
    <phoneticPr fontId="2"/>
  </si>
  <si>
    <t>エマ</t>
    <phoneticPr fontId="2"/>
  </si>
  <si>
    <t>タケダ</t>
    <phoneticPr fontId="2"/>
  </si>
  <si>
    <t>ユウカ</t>
    <phoneticPr fontId="2"/>
  </si>
  <si>
    <t>スガヤ</t>
    <phoneticPr fontId="2"/>
  </si>
  <si>
    <t>カリン</t>
    <phoneticPr fontId="2"/>
  </si>
  <si>
    <t>トムラ</t>
    <phoneticPr fontId="2"/>
  </si>
  <si>
    <t>サキ</t>
    <phoneticPr fontId="2"/>
  </si>
  <si>
    <t>ダイチ</t>
    <phoneticPr fontId="2"/>
  </si>
  <si>
    <t>ヒノ</t>
    <phoneticPr fontId="2"/>
  </si>
  <si>
    <t>オウスケ</t>
    <phoneticPr fontId="2"/>
  </si>
  <si>
    <t>①</t>
    <phoneticPr fontId="2"/>
  </si>
  <si>
    <r>
      <rPr>
        <sz val="11"/>
        <color theme="1"/>
        <rFont val="Meiryo UI"/>
        <family val="3"/>
        <charset val="128"/>
      </rPr>
      <t>大網白里市立大網小学校</t>
    </r>
    <rPh sb="0" eb="5">
      <t>オオアミシラサトシ</t>
    </rPh>
    <rPh sb="5" eb="6">
      <t>リツ</t>
    </rPh>
    <rPh sb="6" eb="8">
      <t>オオアミ</t>
    </rPh>
    <rPh sb="8" eb="11">
      <t>ショウガッコウ</t>
    </rPh>
    <phoneticPr fontId="21"/>
  </si>
  <si>
    <r>
      <rPr>
        <sz val="11"/>
        <color theme="1"/>
        <rFont val="Meiryo UI"/>
        <family val="3"/>
        <charset val="128"/>
      </rPr>
      <t>八街市立八街東小学校</t>
    </r>
    <rPh sb="0" eb="4">
      <t>ヤチマタシリツ</t>
    </rPh>
    <rPh sb="4" eb="6">
      <t>ヤチマタ</t>
    </rPh>
    <rPh sb="6" eb="10">
      <t>ヒガシショウガッコウ</t>
    </rPh>
    <phoneticPr fontId="21"/>
  </si>
  <si>
    <r>
      <rPr>
        <sz val="11"/>
        <color theme="1"/>
        <rFont val="Meiryo UI"/>
        <family val="3"/>
        <charset val="128"/>
      </rPr>
      <t>東金市立城西小学校</t>
    </r>
    <rPh sb="0" eb="4">
      <t>トウガネシリツ</t>
    </rPh>
    <rPh sb="4" eb="6">
      <t>ジョウサイ</t>
    </rPh>
    <rPh sb="6" eb="9">
      <t>ショウガッコウ</t>
    </rPh>
    <phoneticPr fontId="21"/>
  </si>
  <si>
    <r>
      <rPr>
        <sz val="11"/>
        <color theme="1"/>
        <rFont val="Meiryo UI"/>
        <family val="3"/>
        <charset val="128"/>
      </rPr>
      <t>東金市立鴇嶺小学校</t>
    </r>
    <rPh sb="0" eb="4">
      <t>トウガネシリツ</t>
    </rPh>
    <rPh sb="4" eb="5">
      <t>トキ</t>
    </rPh>
    <rPh sb="5" eb="6">
      <t>ミネ</t>
    </rPh>
    <rPh sb="6" eb="9">
      <t>ショウガッコウ</t>
    </rPh>
    <phoneticPr fontId="21"/>
  </si>
  <si>
    <r>
      <rPr>
        <sz val="11"/>
        <color theme="1"/>
        <rFont val="Meiryo UI"/>
        <family val="3"/>
        <charset val="128"/>
      </rPr>
      <t>山武市立南郷小学校</t>
    </r>
    <rPh sb="0" eb="4">
      <t>サンムシリツ</t>
    </rPh>
    <rPh sb="4" eb="6">
      <t>ナンゴウ</t>
    </rPh>
    <rPh sb="6" eb="9">
      <t>ショウガッコウ</t>
    </rPh>
    <phoneticPr fontId="21"/>
  </si>
  <si>
    <r>
      <rPr>
        <sz val="11"/>
        <color theme="1"/>
        <rFont val="Meiryo UI"/>
        <family val="3"/>
        <charset val="128"/>
      </rPr>
      <t>大網白里市立季美の森小学校</t>
    </r>
    <rPh sb="0" eb="6">
      <t>オオアミシラサトシリツ</t>
    </rPh>
    <rPh sb="6" eb="8">
      <t>キミ</t>
    </rPh>
    <rPh sb="9" eb="10">
      <t>モリ</t>
    </rPh>
    <rPh sb="10" eb="13">
      <t>ショウガッコウ</t>
    </rPh>
    <phoneticPr fontId="21"/>
  </si>
  <si>
    <t>0481934</t>
    <phoneticPr fontId="2"/>
  </si>
  <si>
    <t>すぐにふざけてヤンチャなチームだけど、みんなで声を出してボールをつないで頑張りたいです。城西混合絶対勝つぞー！！</t>
    <rPh sb="23" eb="24">
      <t>コエ</t>
    </rPh>
    <rPh sb="25" eb="26">
      <t>ダ</t>
    </rPh>
    <rPh sb="36" eb="38">
      <t>ガンバ</t>
    </rPh>
    <rPh sb="44" eb="46">
      <t>ジョウサイ</t>
    </rPh>
    <rPh sb="46" eb="48">
      <t>コンゴウ</t>
    </rPh>
    <rPh sb="48" eb="50">
      <t>ゼッタイ</t>
    </rPh>
    <rPh sb="50" eb="5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</si>
</sst>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2" fillId="0" borderId="14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36" xfId="0" quotePrefix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9" t="s">
        <v>121</v>
      </c>
      <c r="B2" s="190"/>
      <c r="C2" s="191" t="s">
        <v>133</v>
      </c>
      <c r="D2" s="192"/>
      <c r="E2" s="192"/>
      <c r="F2" s="192"/>
      <c r="G2" s="192"/>
      <c r="H2" s="192"/>
      <c r="I2" s="193"/>
      <c r="J2" s="62" t="s">
        <v>119</v>
      </c>
      <c r="K2" s="63"/>
      <c r="L2" s="63"/>
      <c r="M2" s="63"/>
      <c r="N2" s="63"/>
      <c r="O2" s="64"/>
      <c r="P2" s="62" t="s">
        <v>97</v>
      </c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59" t="s">
        <v>93</v>
      </c>
      <c r="K3" s="60"/>
      <c r="L3" s="60"/>
      <c r="M3" s="60"/>
      <c r="N3" s="60"/>
      <c r="O3" s="61"/>
      <c r="P3" s="186" t="s">
        <v>134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118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0" t="s">
        <v>123</v>
      </c>
      <c r="B4" s="81"/>
      <c r="C4" s="70">
        <v>435114484</v>
      </c>
      <c r="D4" s="71"/>
      <c r="E4" s="71"/>
      <c r="F4" s="71"/>
      <c r="G4" s="71"/>
      <c r="H4" s="71"/>
      <c r="I4" s="72"/>
      <c r="J4" s="89" t="s">
        <v>117</v>
      </c>
      <c r="K4" s="90"/>
      <c r="L4" s="90"/>
      <c r="M4" s="90"/>
      <c r="N4" s="90"/>
      <c r="O4" s="91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2" t="s">
        <v>116</v>
      </c>
      <c r="B5" s="83"/>
      <c r="C5" s="73">
        <v>435521507</v>
      </c>
      <c r="D5" s="74"/>
      <c r="E5" s="74"/>
      <c r="F5" s="74"/>
      <c r="G5" s="74"/>
      <c r="H5" s="74"/>
      <c r="I5" s="75"/>
      <c r="J5" s="123">
        <v>35001</v>
      </c>
      <c r="K5" s="123"/>
      <c r="L5" s="123"/>
      <c r="M5" s="123"/>
      <c r="N5" s="123"/>
      <c r="O5" s="123"/>
      <c r="P5" s="176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7" t="s">
        <v>136</v>
      </c>
      <c r="AF5" s="176"/>
      <c r="AG5" s="176"/>
      <c r="AH5" s="176"/>
      <c r="AI5" s="176"/>
      <c r="AJ5" s="176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6" t="s">
        <v>80</v>
      </c>
      <c r="B6" s="77"/>
      <c r="C6" s="204" t="s">
        <v>107</v>
      </c>
      <c r="D6" s="205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4" t="s">
        <v>124</v>
      </c>
    </row>
    <row r="7" spans="1:51" ht="13.5" customHeight="1">
      <c r="A7" s="76"/>
      <c r="B7" s="77"/>
      <c r="C7" s="110" t="s">
        <v>139</v>
      </c>
      <c r="D7" s="111"/>
      <c r="E7" s="87" t="s">
        <v>140</v>
      </c>
      <c r="F7" s="88"/>
      <c r="G7" s="68">
        <v>514185754</v>
      </c>
      <c r="H7" s="68"/>
      <c r="I7" s="68"/>
      <c r="J7" s="68"/>
      <c r="K7" s="68"/>
      <c r="L7" s="68"/>
      <c r="M7" s="69" t="s">
        <v>225</v>
      </c>
      <c r="N7" s="68"/>
      <c r="O7" s="68"/>
      <c r="P7" s="65" t="s">
        <v>7</v>
      </c>
      <c r="Q7" s="66"/>
      <c r="R7" s="85" t="s">
        <v>141</v>
      </c>
      <c r="S7" s="85"/>
      <c r="T7" s="85"/>
      <c r="U7" s="85"/>
      <c r="V7" s="27" t="s">
        <v>8</v>
      </c>
      <c r="W7" s="84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144</v>
      </c>
      <c r="AM7" s="124"/>
      <c r="AN7" s="124"/>
      <c r="AO7" s="124"/>
      <c r="AP7" s="124"/>
      <c r="AQ7" s="124"/>
      <c r="AR7" s="124"/>
      <c r="AS7" s="36" t="s">
        <v>10</v>
      </c>
      <c r="AT7" s="231">
        <v>21</v>
      </c>
    </row>
    <row r="8" spans="1:51" ht="18" customHeight="1">
      <c r="A8" s="76"/>
      <c r="B8" s="77"/>
      <c r="C8" s="115" t="s">
        <v>137</v>
      </c>
      <c r="D8" s="116"/>
      <c r="E8" s="117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5" t="s">
        <v>143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 t="s">
        <v>145</v>
      </c>
      <c r="AL8" s="128"/>
      <c r="AM8" s="128"/>
      <c r="AN8" s="128"/>
      <c r="AO8" s="37" t="s">
        <v>11</v>
      </c>
      <c r="AP8" s="128" t="s">
        <v>146</v>
      </c>
      <c r="AQ8" s="128"/>
      <c r="AR8" s="128"/>
      <c r="AS8" s="129"/>
      <c r="AT8" s="231"/>
    </row>
    <row r="9" spans="1:51" ht="14.45" customHeight="1">
      <c r="A9" s="76" t="s">
        <v>82</v>
      </c>
      <c r="B9" s="77"/>
      <c r="C9" s="110" t="s">
        <v>149</v>
      </c>
      <c r="D9" s="111"/>
      <c r="E9" s="87" t="s">
        <v>150</v>
      </c>
      <c r="F9" s="88"/>
      <c r="G9" s="68">
        <v>523083108</v>
      </c>
      <c r="H9" s="68"/>
      <c r="I9" s="68"/>
      <c r="J9" s="68"/>
      <c r="K9" s="68"/>
      <c r="L9" s="68"/>
      <c r="M9" s="69" t="s">
        <v>151</v>
      </c>
      <c r="N9" s="68"/>
      <c r="O9" s="68"/>
      <c r="P9" s="65" t="s">
        <v>7</v>
      </c>
      <c r="Q9" s="66"/>
      <c r="R9" s="85" t="s">
        <v>153</v>
      </c>
      <c r="S9" s="85"/>
      <c r="T9" s="85"/>
      <c r="U9" s="85"/>
      <c r="V9" s="27" t="s">
        <v>8</v>
      </c>
      <c r="W9" s="84" t="s">
        <v>154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124" t="s">
        <v>155</v>
      </c>
      <c r="AM9" s="124"/>
      <c r="AN9" s="124"/>
      <c r="AO9" s="124"/>
      <c r="AP9" s="124"/>
      <c r="AQ9" s="124"/>
      <c r="AR9" s="124"/>
      <c r="AS9" s="36" t="s">
        <v>126</v>
      </c>
      <c r="AT9" s="232">
        <v>45</v>
      </c>
    </row>
    <row r="10" spans="1:51" ht="18" customHeight="1">
      <c r="A10" s="76"/>
      <c r="B10" s="77"/>
      <c r="C10" s="115" t="s">
        <v>147</v>
      </c>
      <c r="D10" s="116"/>
      <c r="E10" s="117" t="s">
        <v>148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5" t="s">
        <v>152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83"/>
      <c r="AK10" s="127" t="s">
        <v>157</v>
      </c>
      <c r="AL10" s="128"/>
      <c r="AM10" s="128"/>
      <c r="AN10" s="128"/>
      <c r="AO10" s="37" t="s">
        <v>127</v>
      </c>
      <c r="AP10" s="128" t="s">
        <v>156</v>
      </c>
      <c r="AQ10" s="128"/>
      <c r="AR10" s="128"/>
      <c r="AS10" s="129"/>
      <c r="AT10" s="232"/>
    </row>
    <row r="11" spans="1:51" ht="14.45" customHeight="1">
      <c r="A11" s="76" t="s">
        <v>83</v>
      </c>
      <c r="B11" s="77"/>
      <c r="C11" s="110" t="s">
        <v>158</v>
      </c>
      <c r="D11" s="111"/>
      <c r="E11" s="87" t="s">
        <v>161</v>
      </c>
      <c r="F11" s="88"/>
      <c r="G11" s="68">
        <v>524820405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162</v>
      </c>
      <c r="S11" s="85"/>
      <c r="T11" s="85"/>
      <c r="U11" s="85"/>
      <c r="V11" s="27" t="s">
        <v>8</v>
      </c>
      <c r="W11" s="84" t="s">
        <v>163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24" t="s">
        <v>144</v>
      </c>
      <c r="AM11" s="124"/>
      <c r="AN11" s="124"/>
      <c r="AO11" s="124"/>
      <c r="AP11" s="124"/>
      <c r="AQ11" s="124"/>
      <c r="AR11" s="124"/>
      <c r="AS11" s="36" t="s">
        <v>126</v>
      </c>
      <c r="AT11" s="232">
        <v>42</v>
      </c>
    </row>
    <row r="12" spans="1:51" ht="18" customHeight="1">
      <c r="A12" s="76"/>
      <c r="B12" s="77"/>
      <c r="C12" s="115" t="s">
        <v>159</v>
      </c>
      <c r="D12" s="116"/>
      <c r="E12" s="117" t="s">
        <v>160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5" t="s">
        <v>164</v>
      </c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83"/>
      <c r="AK12" s="127" t="s">
        <v>165</v>
      </c>
      <c r="AL12" s="128"/>
      <c r="AM12" s="128"/>
      <c r="AN12" s="128"/>
      <c r="AO12" s="37" t="s">
        <v>127</v>
      </c>
      <c r="AP12" s="128" t="s">
        <v>166</v>
      </c>
      <c r="AQ12" s="128"/>
      <c r="AR12" s="128"/>
      <c r="AS12" s="129"/>
      <c r="AT12" s="232"/>
    </row>
    <row r="13" spans="1:51" ht="15" customHeight="1">
      <c r="A13" s="76" t="s">
        <v>84</v>
      </c>
      <c r="B13" s="77"/>
      <c r="C13" s="110" t="s">
        <v>169</v>
      </c>
      <c r="D13" s="111"/>
      <c r="E13" s="87" t="s">
        <v>170</v>
      </c>
      <c r="F13" s="88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33"/>
    </row>
    <row r="14" spans="1:51" ht="18" customHeight="1">
      <c r="A14" s="76"/>
      <c r="B14" s="77"/>
      <c r="C14" s="130" t="s">
        <v>167</v>
      </c>
      <c r="D14" s="116"/>
      <c r="E14" s="117" t="s">
        <v>168</v>
      </c>
      <c r="F14" s="118"/>
      <c r="G14" s="112"/>
      <c r="H14" s="112"/>
      <c r="I14" s="112"/>
      <c r="J14" s="112"/>
      <c r="K14" s="112"/>
      <c r="L14" s="112"/>
      <c r="M14" s="112"/>
      <c r="N14" s="112"/>
      <c r="O14" s="112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33"/>
    </row>
    <row r="15" spans="1:51" ht="15" customHeight="1">
      <c r="A15" s="122" t="s">
        <v>98</v>
      </c>
      <c r="B15" s="77"/>
      <c r="C15" s="135" t="s">
        <v>171</v>
      </c>
      <c r="D15" s="111"/>
      <c r="E15" s="111" t="s">
        <v>172</v>
      </c>
      <c r="F15" s="88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5" t="s">
        <v>141</v>
      </c>
      <c r="S15" s="85"/>
      <c r="T15" s="85"/>
      <c r="U15" s="85"/>
      <c r="V15" s="27" t="s">
        <v>8</v>
      </c>
      <c r="W15" s="84" t="s">
        <v>175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124" t="s">
        <v>144</v>
      </c>
      <c r="AM15" s="124"/>
      <c r="AN15" s="124"/>
      <c r="AO15" s="124"/>
      <c r="AP15" s="124"/>
      <c r="AQ15" s="124"/>
      <c r="AR15" s="124"/>
      <c r="AS15" s="36" t="s">
        <v>126</v>
      </c>
      <c r="AT15" s="232">
        <v>51</v>
      </c>
    </row>
    <row r="16" spans="1:51" ht="18" customHeight="1">
      <c r="A16" s="76"/>
      <c r="B16" s="77"/>
      <c r="C16" s="130" t="s">
        <v>173</v>
      </c>
      <c r="D16" s="116"/>
      <c r="E16" s="116" t="s">
        <v>174</v>
      </c>
      <c r="F16" s="118"/>
      <c r="G16" s="112"/>
      <c r="H16" s="112"/>
      <c r="I16" s="112"/>
      <c r="J16" s="112"/>
      <c r="K16" s="112"/>
      <c r="L16" s="112"/>
      <c r="M16" s="112"/>
      <c r="N16" s="112"/>
      <c r="O16" s="112"/>
      <c r="P16" s="125" t="s">
        <v>176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83"/>
      <c r="AK16" s="127" t="s">
        <v>177</v>
      </c>
      <c r="AL16" s="128"/>
      <c r="AM16" s="128"/>
      <c r="AN16" s="128"/>
      <c r="AO16" s="37" t="s">
        <v>127</v>
      </c>
      <c r="AP16" s="128" t="s">
        <v>178</v>
      </c>
      <c r="AQ16" s="128"/>
      <c r="AR16" s="128"/>
      <c r="AS16" s="129"/>
      <c r="AT16" s="232"/>
    </row>
    <row r="17" spans="1:46">
      <c r="A17" s="76" t="s">
        <v>0</v>
      </c>
      <c r="B17" s="77"/>
      <c r="C17" s="136" t="str">
        <f>IF(P16="","",P16)</f>
        <v>千葉県東金市西福俵69-4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6"/>
      <c r="B18" s="77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6" t="s">
        <v>1</v>
      </c>
      <c r="B19" s="77"/>
      <c r="C19" s="136" t="str">
        <f>IF(AL15="","",AL15&amp;"-"&amp;AK16&amp;"-"&amp;AP16)</f>
        <v>090-1121-5994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6"/>
      <c r="B20" s="77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6" t="s">
        <v>85</v>
      </c>
      <c r="B21" s="77"/>
      <c r="C21" s="53" t="s">
        <v>144</v>
      </c>
      <c r="D21" s="54"/>
      <c r="E21" s="54">
        <v>1121</v>
      </c>
      <c r="F21" s="54"/>
      <c r="G21" s="54">
        <v>5994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8"/>
      <c r="B22" s="79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7" t="s">
        <v>105</v>
      </c>
      <c r="D23" s="138"/>
      <c r="E23" s="139" t="s">
        <v>106</v>
      </c>
      <c r="F23" s="140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1" t="s">
        <v>99</v>
      </c>
      <c r="Q23" s="119"/>
      <c r="R23" s="119"/>
      <c r="S23" s="119"/>
      <c r="T23" s="20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7"/>
      <c r="C24" s="147" t="s">
        <v>103</v>
      </c>
      <c r="D24" s="148"/>
      <c r="E24" s="149" t="s">
        <v>104</v>
      </c>
      <c r="F24" s="150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03"/>
      <c r="U24" s="1"/>
      <c r="V24" s="1"/>
      <c r="W24" s="1"/>
      <c r="X24" s="1"/>
      <c r="Y24" s="131" t="s">
        <v>100</v>
      </c>
      <c r="Z24" s="132"/>
      <c r="AA24" s="132"/>
      <c r="AB24" s="132"/>
      <c r="AC24" s="132"/>
      <c r="AD24" s="132"/>
      <c r="AE24" s="132"/>
      <c r="AF24" s="132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4" t="s">
        <v>218</v>
      </c>
      <c r="C25" s="110" t="s">
        <v>200</v>
      </c>
      <c r="D25" s="111"/>
      <c r="E25" s="87" t="s">
        <v>201</v>
      </c>
      <c r="F25" s="88"/>
      <c r="G25" s="94">
        <v>6</v>
      </c>
      <c r="H25" s="113"/>
      <c r="I25" s="92" t="s">
        <v>219</v>
      </c>
      <c r="J25" s="92"/>
      <c r="K25" s="92"/>
      <c r="L25" s="92"/>
      <c r="M25" s="93">
        <v>521530550</v>
      </c>
      <c r="N25" s="93"/>
      <c r="O25" s="93"/>
      <c r="P25" s="94">
        <v>144</v>
      </c>
      <c r="Q25" s="95"/>
      <c r="R25" s="95"/>
      <c r="S25" s="95"/>
      <c r="T25" s="96"/>
      <c r="U25" s="1"/>
      <c r="V25" s="1"/>
      <c r="W25" s="1"/>
      <c r="X25" s="1"/>
      <c r="Y25" s="100">
        <v>11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30" t="s">
        <v>179</v>
      </c>
      <c r="D26" s="116"/>
      <c r="E26" s="116" t="s">
        <v>180</v>
      </c>
      <c r="F26" s="118"/>
      <c r="G26" s="97"/>
      <c r="H26" s="114"/>
      <c r="I26" s="92"/>
      <c r="J26" s="92"/>
      <c r="K26" s="92"/>
      <c r="L26" s="92"/>
      <c r="M26" s="93"/>
      <c r="N26" s="93"/>
      <c r="O26" s="93"/>
      <c r="P26" s="97"/>
      <c r="Q26" s="98"/>
      <c r="R26" s="98"/>
      <c r="S26" s="98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149</v>
      </c>
      <c r="D27" s="111"/>
      <c r="E27" s="87" t="s">
        <v>202</v>
      </c>
      <c r="F27" s="88"/>
      <c r="G27" s="94">
        <v>6</v>
      </c>
      <c r="H27" s="113"/>
      <c r="I27" s="92" t="s">
        <v>220</v>
      </c>
      <c r="J27" s="92"/>
      <c r="K27" s="92"/>
      <c r="L27" s="92"/>
      <c r="M27" s="93">
        <v>522800904</v>
      </c>
      <c r="N27" s="93"/>
      <c r="O27" s="93"/>
      <c r="P27" s="94">
        <v>156</v>
      </c>
      <c r="Q27" s="95"/>
      <c r="R27" s="95"/>
      <c r="S27" s="95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30" t="s">
        <v>181</v>
      </c>
      <c r="D28" s="116"/>
      <c r="E28" s="116" t="s">
        <v>182</v>
      </c>
      <c r="F28" s="118"/>
      <c r="G28" s="97"/>
      <c r="H28" s="114"/>
      <c r="I28" s="92"/>
      <c r="J28" s="92"/>
      <c r="K28" s="92"/>
      <c r="L28" s="92"/>
      <c r="M28" s="93"/>
      <c r="N28" s="93"/>
      <c r="O28" s="93"/>
      <c r="P28" s="97"/>
      <c r="Q28" s="98"/>
      <c r="R28" s="98"/>
      <c r="S28" s="98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203</v>
      </c>
      <c r="D29" s="111"/>
      <c r="E29" s="87" t="s">
        <v>204</v>
      </c>
      <c r="F29" s="88"/>
      <c r="G29" s="94">
        <v>6</v>
      </c>
      <c r="H29" s="113"/>
      <c r="I29" s="92" t="s">
        <v>221</v>
      </c>
      <c r="J29" s="92"/>
      <c r="K29" s="92"/>
      <c r="L29" s="92"/>
      <c r="M29" s="93">
        <v>523075264</v>
      </c>
      <c r="N29" s="93"/>
      <c r="O29" s="93"/>
      <c r="P29" s="94">
        <v>147</v>
      </c>
      <c r="Q29" s="95"/>
      <c r="R29" s="95"/>
      <c r="S29" s="95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30" t="s">
        <v>183</v>
      </c>
      <c r="D30" s="116"/>
      <c r="E30" s="116" t="s">
        <v>184</v>
      </c>
      <c r="F30" s="118"/>
      <c r="G30" s="97"/>
      <c r="H30" s="114"/>
      <c r="I30" s="92"/>
      <c r="J30" s="92"/>
      <c r="K30" s="92"/>
      <c r="L30" s="92"/>
      <c r="M30" s="93"/>
      <c r="N30" s="93"/>
      <c r="O30" s="93"/>
      <c r="P30" s="97"/>
      <c r="Q30" s="98"/>
      <c r="R30" s="98"/>
      <c r="S30" s="98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158</v>
      </c>
      <c r="D31" s="111"/>
      <c r="E31" s="87" t="s">
        <v>205</v>
      </c>
      <c r="F31" s="88"/>
      <c r="G31" s="94">
        <v>5</v>
      </c>
      <c r="H31" s="113"/>
      <c r="I31" s="92" t="s">
        <v>222</v>
      </c>
      <c r="J31" s="92"/>
      <c r="K31" s="92"/>
      <c r="L31" s="92"/>
      <c r="M31" s="93">
        <v>521896601</v>
      </c>
      <c r="N31" s="93"/>
      <c r="O31" s="93"/>
      <c r="P31" s="94">
        <v>152</v>
      </c>
      <c r="Q31" s="95"/>
      <c r="R31" s="95"/>
      <c r="S31" s="95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30" t="s">
        <v>185</v>
      </c>
      <c r="D32" s="116"/>
      <c r="E32" s="116" t="s">
        <v>186</v>
      </c>
      <c r="F32" s="118"/>
      <c r="G32" s="97"/>
      <c r="H32" s="114"/>
      <c r="I32" s="92"/>
      <c r="J32" s="92"/>
      <c r="K32" s="92"/>
      <c r="L32" s="92"/>
      <c r="M32" s="93"/>
      <c r="N32" s="93"/>
      <c r="O32" s="93"/>
      <c r="P32" s="97"/>
      <c r="Q32" s="98"/>
      <c r="R32" s="98"/>
      <c r="S32" s="98"/>
      <c r="T32" s="99"/>
      <c r="U32" s="1"/>
      <c r="V32" s="1"/>
      <c r="W32" s="1"/>
      <c r="X32" s="1"/>
      <c r="Y32" s="131" t="s">
        <v>129</v>
      </c>
      <c r="Z32" s="132"/>
      <c r="AA32" s="132"/>
      <c r="AB32" s="132"/>
      <c r="AC32" s="132"/>
      <c r="AD32" s="132"/>
      <c r="AE32" s="132"/>
      <c r="AF32" s="132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206</v>
      </c>
      <c r="D33" s="111"/>
      <c r="E33" s="87" t="s">
        <v>205</v>
      </c>
      <c r="F33" s="88"/>
      <c r="G33" s="94">
        <v>5</v>
      </c>
      <c r="H33" s="113"/>
      <c r="I33" s="92" t="s">
        <v>219</v>
      </c>
      <c r="J33" s="92"/>
      <c r="K33" s="92"/>
      <c r="L33" s="92"/>
      <c r="M33" s="93">
        <v>523866008</v>
      </c>
      <c r="N33" s="93"/>
      <c r="O33" s="93"/>
      <c r="P33" s="94">
        <v>144</v>
      </c>
      <c r="Q33" s="95"/>
      <c r="R33" s="95"/>
      <c r="S33" s="95"/>
      <c r="T33" s="96"/>
      <c r="U33" s="1"/>
      <c r="V33" s="1"/>
      <c r="W33" s="1"/>
      <c r="X33" s="1"/>
      <c r="Y33" s="199">
        <v>1</v>
      </c>
      <c r="Z33" s="95"/>
      <c r="AA33" s="95"/>
      <c r="AB33" s="95"/>
      <c r="AC33" s="95"/>
      <c r="AD33" s="95"/>
      <c r="AE33" s="95"/>
      <c r="AF33" s="95"/>
      <c r="AG33" s="9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30" t="s">
        <v>187</v>
      </c>
      <c r="D34" s="116"/>
      <c r="E34" s="116" t="s">
        <v>186</v>
      </c>
      <c r="F34" s="118"/>
      <c r="G34" s="97"/>
      <c r="H34" s="114"/>
      <c r="I34" s="92"/>
      <c r="J34" s="92"/>
      <c r="K34" s="92"/>
      <c r="L34" s="92"/>
      <c r="M34" s="93"/>
      <c r="N34" s="93"/>
      <c r="O34" s="93"/>
      <c r="P34" s="97"/>
      <c r="Q34" s="98"/>
      <c r="R34" s="98"/>
      <c r="S34" s="98"/>
      <c r="T34" s="99"/>
      <c r="U34" s="1"/>
      <c r="V34" s="1"/>
      <c r="W34" s="1"/>
      <c r="X34" s="1"/>
      <c r="Y34" s="200"/>
      <c r="Z34" s="153"/>
      <c r="AA34" s="153"/>
      <c r="AB34" s="153"/>
      <c r="AC34" s="153"/>
      <c r="AD34" s="153"/>
      <c r="AE34" s="153"/>
      <c r="AF34" s="153"/>
      <c r="AG34" s="18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207</v>
      </c>
      <c r="D35" s="111"/>
      <c r="E35" s="87" t="s">
        <v>208</v>
      </c>
      <c r="F35" s="88"/>
      <c r="G35" s="94">
        <v>5</v>
      </c>
      <c r="H35" s="113"/>
      <c r="I35" s="92" t="s">
        <v>221</v>
      </c>
      <c r="J35" s="92"/>
      <c r="K35" s="92"/>
      <c r="L35" s="92"/>
      <c r="M35" s="93">
        <v>524426799</v>
      </c>
      <c r="N35" s="93"/>
      <c r="O35" s="93"/>
      <c r="P35" s="94">
        <v>153</v>
      </c>
      <c r="Q35" s="95"/>
      <c r="R35" s="95"/>
      <c r="S35" s="95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5" t="s">
        <v>188</v>
      </c>
      <c r="D36" s="116"/>
      <c r="E36" s="117" t="s">
        <v>189</v>
      </c>
      <c r="F36" s="118"/>
      <c r="G36" s="97"/>
      <c r="H36" s="114"/>
      <c r="I36" s="92"/>
      <c r="J36" s="92"/>
      <c r="K36" s="92"/>
      <c r="L36" s="92"/>
      <c r="M36" s="93"/>
      <c r="N36" s="93"/>
      <c r="O36" s="93"/>
      <c r="P36" s="97"/>
      <c r="Q36" s="98"/>
      <c r="R36" s="98"/>
      <c r="S36" s="98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209</v>
      </c>
      <c r="D37" s="111"/>
      <c r="E37" s="87" t="s">
        <v>210</v>
      </c>
      <c r="F37" s="88"/>
      <c r="G37" s="94">
        <v>6</v>
      </c>
      <c r="H37" s="113"/>
      <c r="I37" s="92" t="s">
        <v>221</v>
      </c>
      <c r="J37" s="92"/>
      <c r="K37" s="92"/>
      <c r="L37" s="92"/>
      <c r="M37" s="93">
        <v>519028311</v>
      </c>
      <c r="N37" s="93"/>
      <c r="O37" s="93"/>
      <c r="P37" s="94">
        <v>139</v>
      </c>
      <c r="Q37" s="95"/>
      <c r="R37" s="95"/>
      <c r="S37" s="95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5" t="s">
        <v>190</v>
      </c>
      <c r="D38" s="116"/>
      <c r="E38" s="117" t="s">
        <v>191</v>
      </c>
      <c r="F38" s="118"/>
      <c r="G38" s="97"/>
      <c r="H38" s="114"/>
      <c r="I38" s="92"/>
      <c r="J38" s="92"/>
      <c r="K38" s="92"/>
      <c r="L38" s="92"/>
      <c r="M38" s="93"/>
      <c r="N38" s="93"/>
      <c r="O38" s="93"/>
      <c r="P38" s="97"/>
      <c r="Q38" s="98"/>
      <c r="R38" s="98"/>
      <c r="S38" s="98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211</v>
      </c>
      <c r="D39" s="111"/>
      <c r="E39" s="87" t="s">
        <v>212</v>
      </c>
      <c r="F39" s="88"/>
      <c r="G39" s="94">
        <v>6</v>
      </c>
      <c r="H39" s="113"/>
      <c r="I39" s="92" t="s">
        <v>223</v>
      </c>
      <c r="J39" s="92"/>
      <c r="K39" s="92"/>
      <c r="L39" s="92"/>
      <c r="M39" s="93">
        <v>524021642</v>
      </c>
      <c r="N39" s="93"/>
      <c r="O39" s="93"/>
      <c r="P39" s="94">
        <v>143</v>
      </c>
      <c r="Q39" s="95"/>
      <c r="R39" s="95"/>
      <c r="S39" s="95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5" t="s">
        <v>192</v>
      </c>
      <c r="D40" s="116"/>
      <c r="E40" s="117" t="s">
        <v>193</v>
      </c>
      <c r="F40" s="118"/>
      <c r="G40" s="97"/>
      <c r="H40" s="114"/>
      <c r="I40" s="92"/>
      <c r="J40" s="92"/>
      <c r="K40" s="92"/>
      <c r="L40" s="92"/>
      <c r="M40" s="93"/>
      <c r="N40" s="93"/>
      <c r="O40" s="93"/>
      <c r="P40" s="97"/>
      <c r="Q40" s="98"/>
      <c r="R40" s="98"/>
      <c r="S40" s="98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213</v>
      </c>
      <c r="D41" s="111"/>
      <c r="E41" s="87" t="s">
        <v>214</v>
      </c>
      <c r="F41" s="88"/>
      <c r="G41" s="94">
        <v>6</v>
      </c>
      <c r="H41" s="113"/>
      <c r="I41" s="92" t="s">
        <v>224</v>
      </c>
      <c r="J41" s="92"/>
      <c r="K41" s="92"/>
      <c r="L41" s="92"/>
      <c r="M41" s="93">
        <v>522918180</v>
      </c>
      <c r="N41" s="93"/>
      <c r="O41" s="93"/>
      <c r="P41" s="94">
        <v>153</v>
      </c>
      <c r="Q41" s="95"/>
      <c r="R41" s="95"/>
      <c r="S41" s="95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5" t="s">
        <v>194</v>
      </c>
      <c r="D42" s="116"/>
      <c r="E42" s="117" t="s">
        <v>195</v>
      </c>
      <c r="F42" s="118"/>
      <c r="G42" s="97"/>
      <c r="H42" s="114"/>
      <c r="I42" s="92"/>
      <c r="J42" s="92"/>
      <c r="K42" s="92"/>
      <c r="L42" s="92"/>
      <c r="M42" s="93"/>
      <c r="N42" s="93"/>
      <c r="O42" s="93"/>
      <c r="P42" s="97"/>
      <c r="Q42" s="98"/>
      <c r="R42" s="98"/>
      <c r="S42" s="98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169</v>
      </c>
      <c r="D43" s="111"/>
      <c r="E43" s="87" t="s">
        <v>215</v>
      </c>
      <c r="F43" s="88"/>
      <c r="G43" s="94">
        <v>4</v>
      </c>
      <c r="H43" s="113"/>
      <c r="I43" s="92" t="s">
        <v>220</v>
      </c>
      <c r="J43" s="92"/>
      <c r="K43" s="92"/>
      <c r="L43" s="92"/>
      <c r="M43" s="93">
        <v>522690673</v>
      </c>
      <c r="N43" s="93"/>
      <c r="O43" s="93"/>
      <c r="P43" s="94">
        <v>129</v>
      </c>
      <c r="Q43" s="95"/>
      <c r="R43" s="95"/>
      <c r="S43" s="95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5" t="s">
        <v>196</v>
      </c>
      <c r="D44" s="116"/>
      <c r="E44" s="117" t="s">
        <v>197</v>
      </c>
      <c r="F44" s="118"/>
      <c r="G44" s="97"/>
      <c r="H44" s="114"/>
      <c r="I44" s="92"/>
      <c r="J44" s="92"/>
      <c r="K44" s="92"/>
      <c r="L44" s="92"/>
      <c r="M44" s="93"/>
      <c r="N44" s="93"/>
      <c r="O44" s="93"/>
      <c r="P44" s="97"/>
      <c r="Q44" s="98"/>
      <c r="R44" s="98"/>
      <c r="S44" s="98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216</v>
      </c>
      <c r="D45" s="111"/>
      <c r="E45" s="87" t="s">
        <v>217</v>
      </c>
      <c r="F45" s="88"/>
      <c r="G45" s="94">
        <v>4</v>
      </c>
      <c r="H45" s="113"/>
      <c r="I45" s="92" t="s">
        <v>219</v>
      </c>
      <c r="J45" s="92"/>
      <c r="K45" s="92"/>
      <c r="L45" s="92"/>
      <c r="M45" s="93">
        <v>523866015</v>
      </c>
      <c r="N45" s="93"/>
      <c r="O45" s="93"/>
      <c r="P45" s="94">
        <v>127</v>
      </c>
      <c r="Q45" s="95"/>
      <c r="R45" s="95"/>
      <c r="S45" s="95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5" t="s">
        <v>198</v>
      </c>
      <c r="D46" s="116"/>
      <c r="E46" s="117" t="s">
        <v>199</v>
      </c>
      <c r="F46" s="118"/>
      <c r="G46" s="97"/>
      <c r="H46" s="114"/>
      <c r="I46" s="92"/>
      <c r="J46" s="92"/>
      <c r="K46" s="92"/>
      <c r="L46" s="92"/>
      <c r="M46" s="93"/>
      <c r="N46" s="93"/>
      <c r="O46" s="93"/>
      <c r="P46" s="97"/>
      <c r="Q46" s="98"/>
      <c r="R46" s="98"/>
      <c r="S46" s="98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35"/>
      <c r="D47" s="111"/>
      <c r="E47" s="111"/>
      <c r="F47" s="88"/>
      <c r="G47" s="94"/>
      <c r="H47" s="113"/>
      <c r="I47" s="94"/>
      <c r="J47" s="95"/>
      <c r="K47" s="95"/>
      <c r="L47" s="113"/>
      <c r="M47" s="94"/>
      <c r="N47" s="95"/>
      <c r="O47" s="113"/>
      <c r="P47" s="94"/>
      <c r="Q47" s="95"/>
      <c r="R47" s="95"/>
      <c r="S47" s="95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4"/>
      <c r="B48" s="155"/>
      <c r="C48" s="156"/>
      <c r="D48" s="157"/>
      <c r="E48" s="157"/>
      <c r="F48" s="158"/>
      <c r="G48" s="151"/>
      <c r="H48" s="152"/>
      <c r="I48" s="151"/>
      <c r="J48" s="153"/>
      <c r="K48" s="153"/>
      <c r="L48" s="152"/>
      <c r="M48" s="151"/>
      <c r="N48" s="153"/>
      <c r="O48" s="152"/>
      <c r="P48" s="151"/>
      <c r="Q48" s="153"/>
      <c r="R48" s="153"/>
      <c r="S48" s="153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8"/>
      <c r="I49" s="206"/>
      <c r="J49" s="207"/>
      <c r="K49" s="207"/>
      <c r="L49" s="208"/>
      <c r="M49" s="206"/>
      <c r="N49" s="207"/>
      <c r="O49" s="208"/>
      <c r="P49" s="206"/>
      <c r="Q49" s="207"/>
      <c r="R49" s="207"/>
      <c r="S49" s="207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216"/>
      <c r="C50" s="220"/>
      <c r="D50" s="221"/>
      <c r="E50" s="221"/>
      <c r="F50" s="222"/>
      <c r="G50" s="209"/>
      <c r="H50" s="211"/>
      <c r="I50" s="209"/>
      <c r="J50" s="210"/>
      <c r="K50" s="210"/>
      <c r="L50" s="211"/>
      <c r="M50" s="209"/>
      <c r="N50" s="210"/>
      <c r="O50" s="211"/>
      <c r="P50" s="209"/>
      <c r="Q50" s="210"/>
      <c r="R50" s="210"/>
      <c r="S50" s="210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215"/>
      <c r="C51" s="217"/>
      <c r="D51" s="218"/>
      <c r="E51" s="218"/>
      <c r="F51" s="219"/>
      <c r="G51" s="206"/>
      <c r="H51" s="208"/>
      <c r="I51" s="206"/>
      <c r="J51" s="207"/>
      <c r="K51" s="207"/>
      <c r="L51" s="208"/>
      <c r="M51" s="206"/>
      <c r="N51" s="207"/>
      <c r="O51" s="208"/>
      <c r="P51" s="206"/>
      <c r="Q51" s="207"/>
      <c r="R51" s="207"/>
      <c r="S51" s="207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8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3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4" t="s">
        <v>226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34">
        <f>LEN(A55)</f>
        <v>56</v>
      </c>
      <c r="W55" s="235"/>
      <c r="X55" s="235"/>
      <c r="Y55" s="235"/>
      <c r="Z55" s="235"/>
      <c r="AA55" s="235"/>
      <c r="AB55" s="235"/>
      <c r="AC55" s="235"/>
      <c r="AD55" s="235"/>
      <c r="AE55" s="235"/>
      <c r="AF55" s="23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7" t="s">
        <v>12</v>
      </c>
      <c r="B1" s="23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7"/>
      <c r="B2" s="23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8" t="s">
        <v>19</v>
      </c>
      <c r="B4" s="239"/>
      <c r="C4" s="239"/>
      <c r="D4" s="239"/>
      <c r="E4" s="239"/>
      <c r="F4" s="239"/>
      <c r="G4" s="240"/>
      <c r="H4" s="5" t="s">
        <v>20</v>
      </c>
      <c r="I4" s="5" t="s">
        <v>21</v>
      </c>
      <c r="J4" s="241" t="s">
        <v>70</v>
      </c>
      <c r="K4" s="239"/>
      <c r="L4" s="239"/>
      <c r="M4" s="239"/>
      <c r="N4" s="239"/>
      <c r="O4" s="239"/>
      <c r="P4" s="239"/>
      <c r="Q4" s="240"/>
    </row>
    <row r="5" spans="1:41" ht="72" customHeight="1" thickBot="1">
      <c r="A5" s="242"/>
      <c r="B5" s="243"/>
      <c r="C5" s="243"/>
      <c r="D5" s="243"/>
      <c r="E5" s="243"/>
      <c r="F5" s="243"/>
      <c r="G5" s="244"/>
      <c r="H5" s="9" t="str">
        <f>IF(入力!J3="","",入力!J3)</f>
        <v>男女混合</v>
      </c>
      <c r="I5" s="9">
        <f>入力!Y25</f>
        <v>11</v>
      </c>
      <c r="J5" s="245"/>
      <c r="K5" s="246"/>
      <c r="L5" s="246"/>
      <c r="M5" s="246"/>
      <c r="N5" s="246"/>
      <c r="O5" s="246"/>
      <c r="P5" s="246"/>
      <c r="Q5" s="24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35001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>
        <f>IF(入力!C4="","",入力!C4)</f>
        <v>435114484</v>
      </c>
      <c r="V7" s="13">
        <f>IF(入力!C5="","",入力!C5)</f>
        <v>435521507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竜星</v>
      </c>
      <c r="E16" s="13" t="str">
        <f>IF(入力!C7="","",入力!C7)</f>
        <v>オガサワラ</v>
      </c>
      <c r="F16" s="13" t="str">
        <f>IF(入力!E7="","",入力!E7)</f>
        <v>リュウセイ</v>
      </c>
      <c r="G16" s="13">
        <f>IF(入力!G7="","",入力!G7)</f>
        <v>514185754</v>
      </c>
      <c r="H16" s="13" t="str">
        <f>IF(入力!J7="","",入力!J7)</f>
        <v/>
      </c>
      <c r="I16" s="13" t="str">
        <f>IF(入力!M7="","",入力!M7)</f>
        <v>0481934</v>
      </c>
      <c r="J16" s="13"/>
      <c r="K16" s="13"/>
      <c r="L16" s="13">
        <f>IF(入力!AT7="","",入力!AT7)</f>
        <v>21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石井</v>
      </c>
      <c r="D17" s="13" t="str">
        <f>IF(入力!E10="","",入力!E10)</f>
        <v>直美</v>
      </c>
      <c r="E17" s="13" t="str">
        <f>IF(入力!C9="","",入力!C9)</f>
        <v>イシイ</v>
      </c>
      <c r="F17" s="13" t="str">
        <f>IF(入力!E9="","",入力!E9)</f>
        <v>ナオミ</v>
      </c>
      <c r="G17" s="13">
        <f>IF(入力!G9="","",入力!G9)</f>
        <v>523083108</v>
      </c>
      <c r="H17" s="13" t="str">
        <f>IF(入力!J9="","",入力!J9)</f>
        <v/>
      </c>
      <c r="I17" s="13" t="str">
        <f>IF(入力!M9="","",入力!M9)</f>
        <v>0531468</v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1101</v>
      </c>
      <c r="T17" s="13" t="str">
        <f>IF(入力!P10="","",入力!P10)</f>
        <v>千葉県八街市朝日424-11</v>
      </c>
      <c r="U17" s="13" t="str">
        <f>IF(入力!AL9="","",入力!AL9)</f>
        <v>090</v>
      </c>
      <c r="V17" s="13" t="str">
        <f>IF(入力!AK10="","",入力!AK10)</f>
        <v>7019</v>
      </c>
      <c r="W17" s="13" t="str">
        <f>IF(入力!AP10="","",入力!AP10)</f>
        <v>9074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石田</v>
      </c>
      <c r="D20" s="13" t="str">
        <f>IF(入力!E12="","",入力!E12)</f>
        <v>さゆり</v>
      </c>
      <c r="E20" s="13" t="str">
        <f>IF(入力!C11="","",入力!C11)</f>
        <v>イシダ</v>
      </c>
      <c r="F20" s="13" t="str">
        <f>IF(入力!E11="","",入力!E11)</f>
        <v>サユリ</v>
      </c>
      <c r="G20" s="13">
        <f>IF(入力!G11="","",入力!G11)</f>
        <v>524820405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0063</v>
      </c>
      <c r="T20" s="13" t="str">
        <f>IF(入力!P12="","",入力!P12)</f>
        <v>千葉県東金市堀上657-1</v>
      </c>
      <c r="U20" s="13" t="str">
        <f>IF(入力!AL11="","",入力!AL11)</f>
        <v>090</v>
      </c>
      <c r="V20" s="13" t="str">
        <f>IF(入力!AK12="","",入力!AK12)</f>
        <v>5547</v>
      </c>
      <c r="W20" s="13" t="str">
        <f>IF(入力!AP12="","",入力!AP12)</f>
        <v>2114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 t="str">
        <f>IF(入力!C21="","",入力!C21)</f>
        <v>090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090</v>
      </c>
      <c r="V22" s="13" t="str">
        <f>IF(入力!AK16="","",入力!AK16)</f>
        <v>1121</v>
      </c>
      <c r="W22" s="13" t="str">
        <f>IF(入力!AP16="","",入力!AP16)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佐藤</v>
      </c>
      <c r="D23" s="13" t="str">
        <f>IF(入力!$E$14="","",入力!$E$14)</f>
        <v>美穂</v>
      </c>
      <c r="E23" s="13" t="str">
        <f>IF(入力!$C$13="","",入力!$C$13)</f>
        <v>サトウ</v>
      </c>
      <c r="F23" s="13" t="str">
        <f>IF(入力!$E$13="","",入力!$E$13)</f>
        <v>ミホ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椎名</v>
      </c>
      <c r="D24" s="51" t="str">
        <f>VLOOKUP($B$51,$A$53:$F$352,4)</f>
        <v>倶絆</v>
      </c>
      <c r="E24" s="51" t="str">
        <f>VLOOKUP($B$51,$A$53:$F$352,5)</f>
        <v>シイナ</v>
      </c>
      <c r="F24" s="51" t="str">
        <f>VLOOKUP($B$51,$A$53:$F$352,6)</f>
        <v>トモキ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椎名</v>
      </c>
      <c r="D53" s="13" t="str">
        <f>IF(入力!E26="","",入力!E26)</f>
        <v>倶絆</v>
      </c>
      <c r="E53" s="13" t="str">
        <f>IF(入力!C25="","",入力!C25)</f>
        <v>シイナ</v>
      </c>
      <c r="F53" s="13" t="str">
        <f>IF(入力!E25="","",入力!E25)</f>
        <v>トモキ</v>
      </c>
      <c r="G53" s="13">
        <f>IF(入力!M25="","",入力!M25)</f>
        <v>521530550</v>
      </c>
      <c r="H53" s="13" t="str">
        <f>IF(入力!I25="","",入力!I25)</f>
        <v>大網白里市立大網小学校</v>
      </c>
      <c r="I53" s="13">
        <f>IF(入力!G25="","",入力!G25)</f>
        <v>6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石井</v>
      </c>
      <c r="D54" s="13" t="str">
        <f>IF(入力!E28="","",入力!E28)</f>
        <v>日向</v>
      </c>
      <c r="E54" s="13" t="str">
        <f>IF(入力!C27="","",入力!C27)</f>
        <v>イシイ</v>
      </c>
      <c r="F54" s="13" t="str">
        <f>IF(入力!E27="","",入力!E27)</f>
        <v>ヒュウガ</v>
      </c>
      <c r="G54" s="13">
        <f>IF(入力!M27="","",入力!M27)</f>
        <v>522800904</v>
      </c>
      <c r="H54" s="13" t="str">
        <f>IF(入力!I27="","",入力!I27)</f>
        <v>八街市立八街東小学校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河崎</v>
      </c>
      <c r="D55" s="13" t="str">
        <f>IF(入力!E30="","",入力!E30)</f>
        <v>那音</v>
      </c>
      <c r="E55" s="13" t="str">
        <f>IF(入力!C29="","",入力!C29)</f>
        <v>カワサキ</v>
      </c>
      <c r="F55" s="13" t="str">
        <f>IF(入力!E29="","",入力!E29)</f>
        <v>ナナト</v>
      </c>
      <c r="G55" s="13">
        <f>IF(入力!M29="","",入力!M29)</f>
        <v>523075264</v>
      </c>
      <c r="H55" s="13" t="str">
        <f>IF(入力!I29="","",入力!I29)</f>
        <v>東金市立城西小学校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石田</v>
      </c>
      <c r="D56" s="13" t="str">
        <f>IF(入力!E32="","",入力!E32)</f>
        <v>大翔</v>
      </c>
      <c r="E56" s="13" t="str">
        <f>IF(入力!C31="","",入力!C31)</f>
        <v>イシダ</v>
      </c>
      <c r="F56" s="13" t="str">
        <f>IF(入力!E31="","",入力!E31)</f>
        <v>ヒロト</v>
      </c>
      <c r="G56" s="13">
        <f>IF(入力!M31="","",入力!M31)</f>
        <v>521896601</v>
      </c>
      <c r="H56" s="13" t="str">
        <f>IF(入力!I31="","",入力!I31)</f>
        <v>東金市立鴇嶺小学校</v>
      </c>
      <c r="I56" s="13">
        <f>IF(入力!G31="","",入力!G31)</f>
        <v>5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牟田口</v>
      </c>
      <c r="D57" s="13" t="str">
        <f>IF(入力!E34="","",入力!E34)</f>
        <v>大翔</v>
      </c>
      <c r="E57" s="13" t="str">
        <f>IF(入力!C33="","",入力!C33)</f>
        <v>ムタグチ</v>
      </c>
      <c r="F57" s="13" t="str">
        <f>IF(入力!E33="","",入力!E33)</f>
        <v>ヒロト</v>
      </c>
      <c r="G57" s="13">
        <f>IF(入力!M33="","",入力!M33)</f>
        <v>523866008</v>
      </c>
      <c r="H57" s="13" t="str">
        <f>IF(入力!I33="","",入力!I33)</f>
        <v>大網白里市立大網小学校</v>
      </c>
      <c r="I57" s="13">
        <f>IF(入力!G33="","",入力!G33)</f>
        <v>5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石川</v>
      </c>
      <c r="D58" s="13" t="str">
        <f>IF(入力!E36="","",入力!E36)</f>
        <v>榎真</v>
      </c>
      <c r="E58" s="13" t="str">
        <f>IF(入力!C35="","",入力!C35)</f>
        <v>イシカワ</v>
      </c>
      <c r="F58" s="13" t="str">
        <f>IF(入力!E35="","",入力!E35)</f>
        <v>エマ</v>
      </c>
      <c r="G58" s="13">
        <f>IF(入力!M35="","",入力!M35)</f>
        <v>524426799</v>
      </c>
      <c r="H58" s="13" t="str">
        <f>IF(入力!I35="","",入力!I35)</f>
        <v>東金市立城西小学校</v>
      </c>
      <c r="I58" s="13">
        <f>IF(入力!G35="","",入力!G35)</f>
        <v>5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武田</v>
      </c>
      <c r="D59" s="13" t="str">
        <f>IF(入力!E38="","",入力!E38)</f>
        <v>優花</v>
      </c>
      <c r="E59" s="13" t="str">
        <f>IF(入力!C37="","",入力!C37)</f>
        <v>タケダ</v>
      </c>
      <c r="F59" s="13" t="str">
        <f>IF(入力!E37="","",入力!E37)</f>
        <v>ユウカ</v>
      </c>
      <c r="G59" s="13">
        <f>IF(入力!M37="","",入力!M37)</f>
        <v>519028311</v>
      </c>
      <c r="H59" s="13" t="str">
        <f>IF(入力!I37="","",入力!I37)</f>
        <v>東金市立城西小学校</v>
      </c>
      <c r="I59" s="13">
        <f>IF(入力!G37="","",入力!G37)</f>
        <v>6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菅谷</v>
      </c>
      <c r="D60" s="13" t="str">
        <f>IF(入力!E40="","",入力!E40)</f>
        <v>椛鈴</v>
      </c>
      <c r="E60" s="13" t="str">
        <f>IF(入力!C39="","",入力!C39)</f>
        <v>スガヤ</v>
      </c>
      <c r="F60" s="13" t="str">
        <f>IF(入力!E39="","",入力!E39)</f>
        <v>カリン</v>
      </c>
      <c r="G60" s="13">
        <f>IF(入力!M39="","",入力!M39)</f>
        <v>524021642</v>
      </c>
      <c r="H60" s="13" t="str">
        <f>IF(入力!I39="","",入力!I39)</f>
        <v>山武市立南郷小学校</v>
      </c>
      <c r="I60" s="13">
        <f>IF(入力!G39="","",入力!G39)</f>
        <v>6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戸村</v>
      </c>
      <c r="D61" s="13" t="str">
        <f>IF(入力!E42="","",入力!E42)</f>
        <v>咲希</v>
      </c>
      <c r="E61" s="13" t="str">
        <f>IF(入力!C41="","",入力!C41)</f>
        <v>トムラ</v>
      </c>
      <c r="F61" s="13" t="str">
        <f>IF(入力!E41="","",入力!E41)</f>
        <v>サキ</v>
      </c>
      <c r="G61" s="13">
        <f>IF(入力!M41="","",入力!M41)</f>
        <v>522918180</v>
      </c>
      <c r="H61" s="13" t="str">
        <f>IF(入力!I41="","",入力!I41)</f>
        <v>大網白里市立季美の森小学校</v>
      </c>
      <c r="I61" s="13">
        <f>IF(入力!G41="","",入力!G41)</f>
        <v>6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佐藤</v>
      </c>
      <c r="D62" s="13" t="str">
        <f>IF(入力!E44="","",入力!E44)</f>
        <v>大知</v>
      </c>
      <c r="E62" s="13" t="str">
        <f>IF(入力!C43="","",入力!C43)</f>
        <v>サトウ</v>
      </c>
      <c r="F62" s="13" t="str">
        <f>IF(入力!E43="","",入力!E43)</f>
        <v>ダイチ</v>
      </c>
      <c r="G62" s="13">
        <f>IF(入力!M43="","",入力!M43)</f>
        <v>522690673</v>
      </c>
      <c r="H62" s="13" t="str">
        <f>IF(入力!I43="","",入力!I43)</f>
        <v>八街市立八街東小学校</v>
      </c>
      <c r="I62" s="13">
        <f>IF(入力!G43="","",入力!G43)</f>
        <v>4</v>
      </c>
      <c r="J62" s="13">
        <f>IF(入力!P43="","",入力!P43)</f>
        <v>129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日野</v>
      </c>
      <c r="D63" s="13" t="str">
        <f>IF(入力!E46="","",入力!E46)</f>
        <v>央佑</v>
      </c>
      <c r="E63" s="13" t="str">
        <f>IF(入力!C45="","",入力!C45)</f>
        <v>ヒノ</v>
      </c>
      <c r="F63" s="13" t="str">
        <f>IF(入力!E45="","",入力!E45)</f>
        <v>オウスケ</v>
      </c>
      <c r="G63" s="13">
        <f>IF(入力!M45="","",入力!M45)</f>
        <v>523866015</v>
      </c>
      <c r="H63" s="13" t="str">
        <f>IF(入力!I45="","",入力!I45)</f>
        <v>大網白里市立大網小学校</v>
      </c>
      <c r="I63" s="13">
        <f>IF(入力!G45="","",入力!G45)</f>
        <v>4</v>
      </c>
      <c r="J63" s="13">
        <f>IF(入力!P45="","",入力!P45)</f>
        <v>127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株式会社 小林工業</cp:lastModifiedBy>
  <cp:lastPrinted>2016-05-09T15:17:35Z</cp:lastPrinted>
  <dcterms:created xsi:type="dcterms:W3CDTF">2014-04-05T09:56:00Z</dcterms:created>
  <dcterms:modified xsi:type="dcterms:W3CDTF">2024-05-22T04:13:32Z</dcterms:modified>
</cp:coreProperties>
</file>