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<sst xmlns="http://schemas.openxmlformats.org/spreadsheetml/2006/main" count="272" uniqueCount="210">
  <si>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</si>
  <si>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</si>
  <si>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</si>
  <si>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</si>
  <si>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</si>
  <si>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</si>
  <si>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</si>
  <si>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</si>
  <si>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</si>
  <si>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</si>
  <si>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</si>
  <si>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</si>
  <si>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</si>
  <si>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</si>
  <si>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</si>
  <si>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</si>
  <si>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</si>
  <si>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</si>
  <si>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</si>
  <si>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</si>
  <si>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</si>
  <si>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</si>
  <si>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</si>
  <si>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</si>
  <si>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</si>
  <si>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</si>
  <si>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</si>
  <si>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</si>
  <si>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</si>
  <si>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</si>
  <si>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</si>
  <si>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</si>
  <si>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</si>
  <si>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</si>
  <si>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</si>
  <si>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</si>
  <si>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</si>
  <si>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</si>
  <si>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</si>
  <si>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</si>
  <si>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</si>
  <si>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</si>
  <si>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</si>
  <si>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</si>
  <si>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</si>
  <si>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</si>
  <si>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</si>
  <si>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</si>
  <si>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</si>
  <si>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</si>
  <si>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</si>
  <si>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</si>
  <si>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</si>
  <si>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</si>
  <si>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</si>
  <si>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</si>
  <si>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</si>
  <si>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</si>
  <si>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</si>
  <si>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</si>
  <si>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</si>
  <si>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</si>
  <si>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</si>
  <si>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</si>
  <si>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</si>
  <si>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</si>
  <si>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</si>
  <si>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</si>
  <si>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</si>
  <si>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</si>
  <si>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</si>
  <si>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</si>
  <si>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</si>
  <si>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</si>
  <si>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</si>
  <si>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</si>
  <si>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</si>
  <si>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</si>
  <si>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</si>
  <si>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</si>
  <si>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</si>
  <si>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</si>
  <si>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</si>
  <si>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</si>
  <si>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</si>
  <si>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</si>
  <si>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</si>
  <si>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</si>
  <si>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</si>
  <si>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</si>
  <si>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</si>
  <si>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</si>
  <si>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</si>
  <si>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</si>
  <si>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</si>
  <si>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</si>
  <si>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</si>
  <si>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</si>
  <si>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</si>
  <si>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</si>
  <si>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</si>
  <si>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</si>
  <si>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</si>
  <si>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</si>
  <si>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</si>
  <si>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</si>
  <si>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</si>
  <si>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</si>
  <si>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</si>
  <si>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</si>
  <si>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</si>
  <si>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</si>
  <si>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</si>
  <si>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</si>
  <si>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</si>
  <si>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</si>
  <si>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</si>
  <si>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</si>
  <si>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</si>
  <si>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</si>
  <si>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</si>
  <si>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</si>
  <si>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</si>
  <si>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</si>
  <si>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</si>
  <si>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</si>
  <si>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</si>
  <si>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</si>
  <si>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</si>
  <si>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</si>
  <si>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</si>
  <si>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</si>
  <si>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</si>
  <si>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ソウサジュニア</t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</si>
  <si>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</si>
  <si>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</si>
  <si>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</si>
  <si>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</si>
  <si>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</si>
  <si>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カタオカ</t>
    <phoneticPr fontId="2"/>
  </si>
  <si>
    <t>シュンイチ</t>
    <phoneticPr fontId="2"/>
  </si>
  <si>
    <t>0478717</t>
    <phoneticPr fontId="2"/>
  </si>
  <si>
    <t>匝瑳市八日市場イ６６４－２</t>
    <rPh sb="0" eb="3">
      <t>ソウサシ</t>
    </rPh>
    <rPh sb="3" eb="7">
      <t>ヨウカイチバ</t>
    </rPh>
    <phoneticPr fontId="2"/>
  </si>
  <si>
    <t>289</t>
    <phoneticPr fontId="2"/>
  </si>
  <si>
    <t>2144</t>
    <phoneticPr fontId="2"/>
  </si>
  <si>
    <t>090</t>
    <phoneticPr fontId="2"/>
  </si>
  <si>
    <t>080</t>
    <phoneticPr fontId="2"/>
  </si>
  <si>
    <t>1121</t>
    <phoneticPr fontId="2"/>
  </si>
  <si>
    <t>5820</t>
    <phoneticPr fontId="2"/>
  </si>
  <si>
    <t>葉計</t>
    <rPh sb="0" eb="1">
      <t>ハ</t>
    </rPh>
    <rPh sb="1" eb="2">
      <t>ケイ</t>
    </rPh>
    <phoneticPr fontId="2"/>
  </si>
  <si>
    <t>元樹</t>
    <rPh sb="0" eb="2">
      <t>モトキ</t>
    </rPh>
    <phoneticPr fontId="2"/>
  </si>
  <si>
    <t>ハバカリ</t>
    <phoneticPr fontId="2"/>
  </si>
  <si>
    <t>モトキ</t>
    <phoneticPr fontId="2"/>
  </si>
  <si>
    <t>匝瑳市小高５３７</t>
    <rPh sb="0" eb="3">
      <t>ソウサシ</t>
    </rPh>
    <rPh sb="3" eb="5">
      <t>オダカ</t>
    </rPh>
    <phoneticPr fontId="2"/>
  </si>
  <si>
    <t>2179</t>
    <phoneticPr fontId="2"/>
  </si>
  <si>
    <t>3546</t>
    <phoneticPr fontId="2"/>
  </si>
  <si>
    <t>9416</t>
    <phoneticPr fontId="2"/>
  </si>
  <si>
    <t>鈴木</t>
    <rPh sb="0" eb="2">
      <t>スズキ</t>
    </rPh>
    <phoneticPr fontId="2"/>
  </si>
  <si>
    <t>友美</t>
    <rPh sb="0" eb="2">
      <t>トモミ</t>
    </rPh>
    <phoneticPr fontId="2"/>
  </si>
  <si>
    <t>スズキ</t>
    <phoneticPr fontId="2"/>
  </si>
  <si>
    <t>トモミ</t>
    <phoneticPr fontId="2"/>
  </si>
  <si>
    <t>匝瑳市八日市場イ６５－１０</t>
    <rPh sb="0" eb="3">
      <t>ソウサシ</t>
    </rPh>
    <rPh sb="3" eb="7">
      <t>ヨウカイチバ</t>
    </rPh>
    <phoneticPr fontId="2"/>
  </si>
  <si>
    <t>1153</t>
    <phoneticPr fontId="2"/>
  </si>
  <si>
    <t>5037</t>
    <phoneticPr fontId="2"/>
  </si>
  <si>
    <t>080</t>
    <phoneticPr fontId="2"/>
  </si>
  <si>
    <t>塚本</t>
    <rPh sb="0" eb="2">
      <t>ツカモト</t>
    </rPh>
    <phoneticPr fontId="2"/>
  </si>
  <si>
    <t>隆夫</t>
    <rPh sb="0" eb="2">
      <t>タカオ</t>
    </rPh>
    <phoneticPr fontId="2"/>
  </si>
  <si>
    <t>ツカモト</t>
    <phoneticPr fontId="2"/>
  </si>
  <si>
    <t>タカオ</t>
    <phoneticPr fontId="2"/>
  </si>
  <si>
    <t>289</t>
    <phoneticPr fontId="2"/>
  </si>
  <si>
    <t>2134</t>
    <phoneticPr fontId="2"/>
  </si>
  <si>
    <t>匝瑳市横須賀９０１</t>
    <rPh sb="0" eb="3">
      <t>ソウサシ</t>
    </rPh>
    <rPh sb="3" eb="6">
      <t>ヨコスカ</t>
    </rPh>
    <phoneticPr fontId="2"/>
  </si>
  <si>
    <t>090</t>
    <phoneticPr fontId="2"/>
  </si>
  <si>
    <t>8892</t>
    <phoneticPr fontId="2"/>
  </si>
  <si>
    <t>9610</t>
    <phoneticPr fontId="2"/>
  </si>
  <si>
    <t>片岡</t>
    <rPh sb="0" eb="2">
      <t>カタオカ</t>
    </rPh>
    <phoneticPr fontId="2"/>
  </si>
  <si>
    <t>朔陽</t>
    <rPh sb="0" eb="1">
      <t>サク</t>
    </rPh>
    <rPh sb="1" eb="2">
      <t>ヨウ</t>
    </rPh>
    <phoneticPr fontId="2"/>
  </si>
  <si>
    <t>カタオカ</t>
    <phoneticPr fontId="2"/>
  </si>
  <si>
    <t>サクヤ</t>
    <phoneticPr fontId="2"/>
  </si>
  <si>
    <t>匝瑳市立八日市場小学校</t>
    <rPh sb="0" eb="3">
      <t>ソウサシ</t>
    </rPh>
    <rPh sb="3" eb="4">
      <t>リツ</t>
    </rPh>
    <rPh sb="4" eb="8">
      <t>ヨウカイチバ</t>
    </rPh>
    <rPh sb="8" eb="11">
      <t>ショウガッコウ</t>
    </rPh>
    <phoneticPr fontId="2"/>
  </si>
  <si>
    <t>真叶</t>
    <rPh sb="0" eb="1">
      <t>マ</t>
    </rPh>
    <rPh sb="1" eb="2">
      <t>カノウ</t>
    </rPh>
    <phoneticPr fontId="2"/>
  </si>
  <si>
    <t>マナト</t>
    <phoneticPr fontId="2"/>
  </si>
  <si>
    <t>鎌形</t>
    <rPh sb="0" eb="2">
      <t>カマガタ</t>
    </rPh>
    <phoneticPr fontId="2"/>
  </si>
  <si>
    <t>想</t>
    <rPh sb="0" eb="1">
      <t>ソウ</t>
    </rPh>
    <phoneticPr fontId="2"/>
  </si>
  <si>
    <t>カマガタ</t>
    <phoneticPr fontId="2"/>
  </si>
  <si>
    <t>ソウ</t>
    <phoneticPr fontId="2"/>
  </si>
  <si>
    <t>匝瑳市立豊和小学校</t>
    <rPh sb="0" eb="3">
      <t>ソウサシ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</si>
  <si>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大和</t>
    <rPh sb="0" eb="2">
      <t>ヤマト</t>
    </rPh>
    <phoneticPr fontId="2"/>
  </si>
  <si>
    <t>ヤマト</t>
    <phoneticPr fontId="2"/>
  </si>
  <si>
    <t>林　</t>
    <rPh sb="0" eb="1">
      <t>ハヤシ</t>
    </rPh>
    <phoneticPr fontId="2"/>
  </si>
  <si>
    <t>冬真</t>
    <rPh sb="0" eb="1">
      <t>トウ</t>
    </rPh>
    <rPh sb="1" eb="2">
      <t>マ</t>
    </rPh>
    <phoneticPr fontId="2"/>
  </si>
  <si>
    <t>ハヤシ</t>
    <phoneticPr fontId="2"/>
  </si>
  <si>
    <t>トウマ</t>
    <phoneticPr fontId="2"/>
  </si>
  <si>
    <t>匝瑳市立共興小学校</t>
    <rPh sb="0" eb="3">
      <t>ソウサシ</t>
    </rPh>
    <rPh sb="3" eb="4">
      <t>リツ</t>
    </rPh>
    <rPh sb="4" eb="6">
      <t>キョウコウ</t>
    </rPh>
    <rPh sb="6" eb="9">
      <t>ショウガッコウ</t>
    </rPh>
    <phoneticPr fontId="2"/>
  </si>
  <si>
    <t>島田</t>
    <rPh sb="0" eb="2">
      <t>シマダ</t>
    </rPh>
    <phoneticPr fontId="2"/>
  </si>
  <si>
    <t>謙真</t>
    <rPh sb="0" eb="1">
      <t>ケン</t>
    </rPh>
    <rPh sb="1" eb="2">
      <t>シン</t>
    </rPh>
    <phoneticPr fontId="2"/>
  </si>
  <si>
    <t>シマダ</t>
    <phoneticPr fontId="2"/>
  </si>
  <si>
    <t>ケンシン</t>
    <phoneticPr fontId="2"/>
  </si>
  <si>
    <t>匝瑳市立野田小学校</t>
    <rPh sb="0" eb="3">
      <t>ソウサシ</t>
    </rPh>
    <rPh sb="3" eb="4">
      <t>リツ</t>
    </rPh>
    <rPh sb="4" eb="6">
      <t>ノダ</t>
    </rPh>
    <rPh sb="6" eb="9">
      <t>ショウガッコウ</t>
    </rPh>
    <phoneticPr fontId="2"/>
  </si>
  <si>
    <t>鈴木　</t>
    <rPh sb="0" eb="2">
      <t>スズキ</t>
    </rPh>
    <phoneticPr fontId="2"/>
  </si>
  <si>
    <t>陽斗</t>
    <rPh sb="0" eb="1">
      <t>ヨウ</t>
    </rPh>
    <rPh sb="1" eb="2">
      <t>ト</t>
    </rPh>
    <phoneticPr fontId="2"/>
  </si>
  <si>
    <t>アキト</t>
    <phoneticPr fontId="2"/>
  </si>
  <si>
    <t>實川</t>
    <rPh sb="0" eb="2">
      <t>ジツカワ</t>
    </rPh>
    <phoneticPr fontId="2"/>
  </si>
  <si>
    <t>諒</t>
    <rPh sb="0" eb="1">
      <t>リョウ</t>
    </rPh>
    <phoneticPr fontId="2"/>
  </si>
  <si>
    <t>ジツカワ</t>
    <phoneticPr fontId="2"/>
  </si>
  <si>
    <t>リョウ</t>
    <phoneticPr fontId="2"/>
  </si>
  <si>
    <t>旺史朗</t>
    <rPh sb="0" eb="1">
      <t>オウ</t>
    </rPh>
    <rPh sb="1" eb="3">
      <t>シロウ</t>
    </rPh>
    <phoneticPr fontId="2"/>
  </si>
  <si>
    <t>オウシロウ</t>
    <phoneticPr fontId="2"/>
  </si>
  <si>
    <t>③</t>
    <phoneticPr fontId="2"/>
  </si>
  <si>
    <t>「絆　仲間とともに！」のチームスローガンに持ち前のチームワークを発揮し全員バレーで勝利を目指します。</t>
    <rPh sb="1" eb="2">
      <t>キズナ</t>
    </rPh>
    <rPh sb="3" eb="5">
      <t>ナカマ</t>
    </rPh>
    <rPh sb="21" eb="22">
      <t>モ</t>
    </rPh>
    <rPh sb="23" eb="24">
      <t>マエ</t>
    </rPh>
    <rPh sb="32" eb="34">
      <t>ハッキ</t>
    </rPh>
    <rPh sb="35" eb="37">
      <t>ゼンイン</t>
    </rPh>
    <rPh sb="41" eb="43">
      <t>ショウリ</t>
    </rPh>
    <rPh sb="44" eb="46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</si>
</sst>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7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5" t="s">
        <v>119</v>
      </c>
      <c r="K2" s="66"/>
      <c r="L2" s="66"/>
      <c r="M2" s="66"/>
      <c r="N2" s="66"/>
      <c r="O2" s="67"/>
      <c r="P2" s="65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62" t="s">
        <v>90</v>
      </c>
      <c r="K3" s="63"/>
      <c r="L3" s="63"/>
      <c r="M3" s="63"/>
      <c r="N3" s="63"/>
      <c r="O3" s="64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435596604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15004</v>
      </c>
      <c r="K5" s="126"/>
      <c r="L5" s="126"/>
      <c r="M5" s="126"/>
      <c r="N5" s="126"/>
      <c r="O5" s="126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0" t="s">
        <v>107</v>
      </c>
      <c r="D6" s="211"/>
      <c r="E6" s="183" t="s">
        <v>108</v>
      </c>
      <c r="F6" s="184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7" t="s">
        <v>124</v>
      </c>
    </row>
    <row r="7" spans="1:51" ht="13.5" customHeight="1">
      <c r="A7" s="78"/>
      <c r="B7" s="79"/>
      <c r="C7" s="118" t="s">
        <v>139</v>
      </c>
      <c r="D7" s="89"/>
      <c r="E7" s="119" t="s">
        <v>140</v>
      </c>
      <c r="F7" s="90"/>
      <c r="G7" s="71">
        <v>520772265</v>
      </c>
      <c r="H7" s="71"/>
      <c r="I7" s="71"/>
      <c r="J7" s="71"/>
      <c r="K7" s="71"/>
      <c r="L7" s="71"/>
      <c r="M7" s="127" t="s">
        <v>141</v>
      </c>
      <c r="N7" s="71"/>
      <c r="O7" s="71"/>
      <c r="P7" s="68" t="s">
        <v>7</v>
      </c>
      <c r="Q7" s="69"/>
      <c r="R7" s="87" t="s">
        <v>143</v>
      </c>
      <c r="S7" s="87"/>
      <c r="T7" s="87"/>
      <c r="U7" s="87"/>
      <c r="V7" s="30" t="s">
        <v>8</v>
      </c>
      <c r="W7" s="86" t="s">
        <v>144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8" t="s">
        <v>146</v>
      </c>
      <c r="AM7" s="128"/>
      <c r="AN7" s="128"/>
      <c r="AO7" s="128"/>
      <c r="AP7" s="128"/>
      <c r="AQ7" s="128"/>
      <c r="AR7" s="128"/>
      <c r="AS7" s="39" t="s">
        <v>10</v>
      </c>
      <c r="AT7" s="237">
        <v>39</v>
      </c>
    </row>
    <row r="8" spans="1:51" ht="18" customHeight="1">
      <c r="A8" s="78"/>
      <c r="B8" s="79"/>
      <c r="C8" s="120" t="s">
        <v>137</v>
      </c>
      <c r="D8" s="116"/>
      <c r="E8" s="121" t="s">
        <v>138</v>
      </c>
      <c r="F8" s="117"/>
      <c r="G8" s="71"/>
      <c r="H8" s="71"/>
      <c r="I8" s="71"/>
      <c r="J8" s="71"/>
      <c r="K8" s="71"/>
      <c r="L8" s="71"/>
      <c r="M8" s="71"/>
      <c r="N8" s="71"/>
      <c r="O8" s="71"/>
      <c r="P8" s="129" t="s">
        <v>142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147</v>
      </c>
      <c r="AL8" s="132"/>
      <c r="AM8" s="132"/>
      <c r="AN8" s="132"/>
      <c r="AO8" s="40" t="s">
        <v>11</v>
      </c>
      <c r="AP8" s="132" t="s">
        <v>148</v>
      </c>
      <c r="AQ8" s="132"/>
      <c r="AR8" s="132"/>
      <c r="AS8" s="133"/>
      <c r="AT8" s="237"/>
    </row>
    <row r="9" spans="1:51" ht="14.45" customHeight="1">
      <c r="A9" s="78" t="s">
        <v>82</v>
      </c>
      <c r="B9" s="79"/>
      <c r="C9" s="118" t="s">
        <v>151</v>
      </c>
      <c r="D9" s="89"/>
      <c r="E9" s="119" t="s">
        <v>152</v>
      </c>
      <c r="F9" s="90"/>
      <c r="G9" s="71">
        <v>521893624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143</v>
      </c>
      <c r="S9" s="87"/>
      <c r="T9" s="87"/>
      <c r="U9" s="87"/>
      <c r="V9" s="30" t="s">
        <v>8</v>
      </c>
      <c r="W9" s="86" t="s">
        <v>154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8" t="s">
        <v>145</v>
      </c>
      <c r="AM9" s="128"/>
      <c r="AN9" s="128"/>
      <c r="AO9" s="128"/>
      <c r="AP9" s="128"/>
      <c r="AQ9" s="128"/>
      <c r="AR9" s="128"/>
      <c r="AS9" s="39" t="s">
        <v>126</v>
      </c>
      <c r="AT9" s="238">
        <v>46</v>
      </c>
    </row>
    <row r="10" spans="1:51" ht="18" customHeight="1">
      <c r="A10" s="78"/>
      <c r="B10" s="79"/>
      <c r="C10" s="120" t="s">
        <v>149</v>
      </c>
      <c r="D10" s="116"/>
      <c r="E10" s="121" t="s">
        <v>150</v>
      </c>
      <c r="F10" s="117"/>
      <c r="G10" s="71"/>
      <c r="H10" s="71"/>
      <c r="I10" s="71"/>
      <c r="J10" s="71"/>
      <c r="K10" s="71"/>
      <c r="L10" s="71"/>
      <c r="M10" s="71"/>
      <c r="N10" s="71"/>
      <c r="O10" s="71"/>
      <c r="P10" s="129" t="s">
        <v>153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5"/>
      <c r="AK10" s="131" t="s">
        <v>155</v>
      </c>
      <c r="AL10" s="132"/>
      <c r="AM10" s="132"/>
      <c r="AN10" s="132"/>
      <c r="AO10" s="40" t="s">
        <v>127</v>
      </c>
      <c r="AP10" s="132" t="s">
        <v>156</v>
      </c>
      <c r="AQ10" s="132"/>
      <c r="AR10" s="132"/>
      <c r="AS10" s="133"/>
      <c r="AT10" s="238"/>
    </row>
    <row r="11" spans="1:51" ht="14.45" customHeight="1">
      <c r="A11" s="78" t="s">
        <v>83</v>
      </c>
      <c r="B11" s="79"/>
      <c r="C11" s="118" t="s">
        <v>159</v>
      </c>
      <c r="D11" s="89"/>
      <c r="E11" s="119" t="s">
        <v>160</v>
      </c>
      <c r="F11" s="90"/>
      <c r="G11" s="71">
        <v>522800027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143</v>
      </c>
      <c r="S11" s="87"/>
      <c r="T11" s="87"/>
      <c r="U11" s="87"/>
      <c r="V11" s="30" t="s">
        <v>8</v>
      </c>
      <c r="W11" s="86" t="s">
        <v>144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8" t="s">
        <v>164</v>
      </c>
      <c r="AM11" s="128"/>
      <c r="AN11" s="128"/>
      <c r="AO11" s="128"/>
      <c r="AP11" s="128"/>
      <c r="AQ11" s="128"/>
      <c r="AR11" s="128"/>
      <c r="AS11" s="39" t="s">
        <v>126</v>
      </c>
      <c r="AT11" s="238">
        <v>48</v>
      </c>
    </row>
    <row r="12" spans="1:51" ht="18" customHeight="1">
      <c r="A12" s="78"/>
      <c r="B12" s="79"/>
      <c r="C12" s="120" t="s">
        <v>157</v>
      </c>
      <c r="D12" s="116"/>
      <c r="E12" s="121" t="s">
        <v>158</v>
      </c>
      <c r="F12" s="117"/>
      <c r="G12" s="71"/>
      <c r="H12" s="71"/>
      <c r="I12" s="71"/>
      <c r="J12" s="71"/>
      <c r="K12" s="71"/>
      <c r="L12" s="71"/>
      <c r="M12" s="71"/>
      <c r="N12" s="71"/>
      <c r="O12" s="71"/>
      <c r="P12" s="129" t="s">
        <v>161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5"/>
      <c r="AK12" s="131" t="s">
        <v>162</v>
      </c>
      <c r="AL12" s="132"/>
      <c r="AM12" s="132"/>
      <c r="AN12" s="132"/>
      <c r="AO12" s="40" t="s">
        <v>127</v>
      </c>
      <c r="AP12" s="132" t="s">
        <v>163</v>
      </c>
      <c r="AQ12" s="132"/>
      <c r="AR12" s="132"/>
      <c r="AS12" s="133"/>
      <c r="AT12" s="238"/>
    </row>
    <row r="13" spans="1:51" ht="15" customHeight="1">
      <c r="A13" s="78" t="s">
        <v>84</v>
      </c>
      <c r="B13" s="79"/>
      <c r="C13" s="113"/>
      <c r="D13" s="89"/>
      <c r="E13" s="89"/>
      <c r="F13" s="90"/>
      <c r="G13" s="114"/>
      <c r="H13" s="114"/>
      <c r="I13" s="114"/>
      <c r="J13" s="114"/>
      <c r="K13" s="114"/>
      <c r="L13" s="114"/>
      <c r="M13" s="114"/>
      <c r="N13" s="114"/>
      <c r="O13" s="114"/>
      <c r="P13" s="25"/>
      <c r="Q13" s="26"/>
      <c r="R13" s="170"/>
      <c r="S13" s="170"/>
      <c r="T13" s="170"/>
      <c r="U13" s="170"/>
      <c r="V13" s="27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41"/>
      <c r="AL13" s="163"/>
      <c r="AM13" s="163"/>
      <c r="AN13" s="163"/>
      <c r="AO13" s="163"/>
      <c r="AP13" s="163"/>
      <c r="AQ13" s="163"/>
      <c r="AR13" s="163"/>
      <c r="AS13" s="42"/>
      <c r="AT13" s="239"/>
    </row>
    <row r="14" spans="1:51" ht="18" customHeight="1">
      <c r="A14" s="78"/>
      <c r="B14" s="79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3"/>
      <c r="AP14" s="168"/>
      <c r="AQ14" s="168"/>
      <c r="AR14" s="168"/>
      <c r="AS14" s="169"/>
      <c r="AT14" s="239"/>
    </row>
    <row r="15" spans="1:51" ht="15" customHeight="1">
      <c r="A15" s="125" t="s">
        <v>98</v>
      </c>
      <c r="B15" s="79"/>
      <c r="C15" s="118" t="s">
        <v>167</v>
      </c>
      <c r="D15" s="89"/>
      <c r="E15" s="119" t="s">
        <v>168</v>
      </c>
      <c r="F15" s="90"/>
      <c r="G15" s="114"/>
      <c r="H15" s="114"/>
      <c r="I15" s="114"/>
      <c r="J15" s="114"/>
      <c r="K15" s="114"/>
      <c r="L15" s="114"/>
      <c r="M15" s="114"/>
      <c r="N15" s="114"/>
      <c r="O15" s="114"/>
      <c r="P15" s="68" t="s">
        <v>7</v>
      </c>
      <c r="Q15" s="69"/>
      <c r="R15" s="87" t="s">
        <v>169</v>
      </c>
      <c r="S15" s="87"/>
      <c r="T15" s="87"/>
      <c r="U15" s="87"/>
      <c r="V15" s="29" t="s">
        <v>8</v>
      </c>
      <c r="W15" s="86" t="s">
        <v>170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8" t="s">
        <v>172</v>
      </c>
      <c r="AM15" s="128"/>
      <c r="AN15" s="128"/>
      <c r="AO15" s="128"/>
      <c r="AP15" s="128"/>
      <c r="AQ15" s="128"/>
      <c r="AR15" s="128"/>
      <c r="AS15" s="39" t="s">
        <v>126</v>
      </c>
      <c r="AT15" s="238">
        <v>72</v>
      </c>
    </row>
    <row r="16" spans="1:51" ht="18" customHeight="1">
      <c r="A16" s="78"/>
      <c r="B16" s="79"/>
      <c r="C16" s="120" t="s">
        <v>165</v>
      </c>
      <c r="D16" s="116"/>
      <c r="E16" s="121" t="s">
        <v>166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9" t="s">
        <v>171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5"/>
      <c r="AK16" s="131" t="s">
        <v>173</v>
      </c>
      <c r="AL16" s="132"/>
      <c r="AM16" s="132"/>
      <c r="AN16" s="132"/>
      <c r="AO16" s="40" t="s">
        <v>127</v>
      </c>
      <c r="AP16" s="132" t="s">
        <v>174</v>
      </c>
      <c r="AQ16" s="132"/>
      <c r="AR16" s="132"/>
      <c r="AS16" s="133"/>
      <c r="AT16" s="238"/>
    </row>
    <row r="17" spans="1:46">
      <c r="A17" s="78" t="s">
        <v>0</v>
      </c>
      <c r="B17" s="79"/>
      <c r="C17" s="138" t="str">
        <f>IF(P16="","",P16)</f>
        <v>匝瑳市横須賀９０１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8" t="str">
        <f>IF(AL15="","",AL15&amp;"-"&amp;AK16&amp;"-"&amp;AP16)</f>
        <v>090-8892-9610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8892</v>
      </c>
      <c r="F21" s="57"/>
      <c r="G21" s="57">
        <v>9610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9" t="s">
        <v>105</v>
      </c>
      <c r="D23" s="140"/>
      <c r="E23" s="141" t="s">
        <v>106</v>
      </c>
      <c r="F23" s="14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7" t="s">
        <v>99</v>
      </c>
      <c r="Q23" s="122"/>
      <c r="R23" s="122"/>
      <c r="S23" s="122"/>
      <c r="T23" s="20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9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7" t="s">
        <v>208</v>
      </c>
      <c r="C25" s="118" t="s">
        <v>177</v>
      </c>
      <c r="D25" s="89"/>
      <c r="E25" s="119" t="s">
        <v>178</v>
      </c>
      <c r="F25" s="90"/>
      <c r="G25" s="94">
        <v>5</v>
      </c>
      <c r="H25" s="96"/>
      <c r="I25" s="108" t="s">
        <v>179</v>
      </c>
      <c r="J25" s="95"/>
      <c r="K25" s="95"/>
      <c r="L25" s="96"/>
      <c r="M25" s="94">
        <v>520188363</v>
      </c>
      <c r="N25" s="95"/>
      <c r="O25" s="96"/>
      <c r="P25" s="94">
        <v>160</v>
      </c>
      <c r="Q25" s="95"/>
      <c r="R25" s="95"/>
      <c r="S25" s="95"/>
      <c r="T25" s="100"/>
      <c r="U25" s="1"/>
      <c r="V25" s="1"/>
      <c r="W25" s="1"/>
      <c r="X25" s="1"/>
      <c r="Y25" s="102">
        <v>8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20" t="s">
        <v>175</v>
      </c>
      <c r="D26" s="116"/>
      <c r="E26" s="121" t="s">
        <v>176</v>
      </c>
      <c r="F26" s="117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4</v>
      </c>
      <c r="C27" s="118" t="s">
        <v>151</v>
      </c>
      <c r="D27" s="89"/>
      <c r="E27" s="119" t="s">
        <v>181</v>
      </c>
      <c r="F27" s="90"/>
      <c r="G27" s="94">
        <v>5</v>
      </c>
      <c r="H27" s="96"/>
      <c r="I27" s="108" t="s">
        <v>179</v>
      </c>
      <c r="J27" s="95"/>
      <c r="K27" s="95"/>
      <c r="L27" s="96"/>
      <c r="M27" s="94">
        <v>520599091</v>
      </c>
      <c r="N27" s="95"/>
      <c r="O27" s="96"/>
      <c r="P27" s="94">
        <v>152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20" t="s">
        <v>149</v>
      </c>
      <c r="D28" s="116"/>
      <c r="E28" s="121" t="s">
        <v>180</v>
      </c>
      <c r="F28" s="117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5</v>
      </c>
      <c r="C29" s="118" t="s">
        <v>184</v>
      </c>
      <c r="D29" s="89"/>
      <c r="E29" s="119" t="s">
        <v>185</v>
      </c>
      <c r="F29" s="90"/>
      <c r="G29" s="94">
        <v>5</v>
      </c>
      <c r="H29" s="96"/>
      <c r="I29" s="108" t="s">
        <v>186</v>
      </c>
      <c r="J29" s="95"/>
      <c r="K29" s="95"/>
      <c r="L29" s="96"/>
      <c r="M29" s="94">
        <v>520772319</v>
      </c>
      <c r="N29" s="95"/>
      <c r="O29" s="96"/>
      <c r="P29" s="94">
        <v>141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20" t="s">
        <v>182</v>
      </c>
      <c r="D30" s="116"/>
      <c r="E30" s="121" t="s">
        <v>183</v>
      </c>
      <c r="F30" s="117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6</v>
      </c>
      <c r="C31" s="118" t="s">
        <v>159</v>
      </c>
      <c r="D31" s="89"/>
      <c r="E31" s="119" t="s">
        <v>188</v>
      </c>
      <c r="F31" s="90"/>
      <c r="G31" s="94">
        <v>5</v>
      </c>
      <c r="H31" s="96"/>
      <c r="I31" s="108" t="s">
        <v>179</v>
      </c>
      <c r="J31" s="95"/>
      <c r="K31" s="95"/>
      <c r="L31" s="96"/>
      <c r="M31" s="94">
        <v>520772289</v>
      </c>
      <c r="N31" s="95"/>
      <c r="O31" s="96"/>
      <c r="P31" s="94">
        <v>152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20" t="s">
        <v>157</v>
      </c>
      <c r="D32" s="116"/>
      <c r="E32" s="121" t="s">
        <v>187</v>
      </c>
      <c r="F32" s="117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7</v>
      </c>
      <c r="C33" s="118" t="s">
        <v>191</v>
      </c>
      <c r="D33" s="89"/>
      <c r="E33" s="119" t="s">
        <v>192</v>
      </c>
      <c r="F33" s="90"/>
      <c r="G33" s="94">
        <v>5</v>
      </c>
      <c r="H33" s="96"/>
      <c r="I33" s="108" t="s">
        <v>193</v>
      </c>
      <c r="J33" s="95"/>
      <c r="K33" s="95"/>
      <c r="L33" s="96"/>
      <c r="M33" s="94">
        <v>522794579</v>
      </c>
      <c r="N33" s="95"/>
      <c r="O33" s="96"/>
      <c r="P33" s="94">
        <v>151</v>
      </c>
      <c r="Q33" s="95"/>
      <c r="R33" s="95"/>
      <c r="S33" s="95"/>
      <c r="T33" s="100"/>
      <c r="U33" s="1"/>
      <c r="V33" s="1"/>
      <c r="W33" s="1"/>
      <c r="X33" s="1"/>
      <c r="Y33" s="201">
        <v>1</v>
      </c>
      <c r="Z33" s="202"/>
      <c r="AA33" s="202"/>
      <c r="AB33" s="202"/>
      <c r="AC33" s="202"/>
      <c r="AD33" s="202"/>
      <c r="AE33" s="202"/>
      <c r="AF33" s="202"/>
      <c r="AG33" s="2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0" t="s">
        <v>189</v>
      </c>
      <c r="D34" s="116"/>
      <c r="E34" s="121" t="s">
        <v>190</v>
      </c>
      <c r="F34" s="117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4"/>
      <c r="Z34" s="205"/>
      <c r="AA34" s="205"/>
      <c r="AB34" s="205"/>
      <c r="AC34" s="205"/>
      <c r="AD34" s="205"/>
      <c r="AE34" s="205"/>
      <c r="AF34" s="205"/>
      <c r="AG34" s="20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8</v>
      </c>
      <c r="C35" s="118" t="s">
        <v>196</v>
      </c>
      <c r="D35" s="89"/>
      <c r="E35" s="119" t="s">
        <v>197</v>
      </c>
      <c r="F35" s="90"/>
      <c r="G35" s="94">
        <v>5</v>
      </c>
      <c r="H35" s="96"/>
      <c r="I35" s="108" t="s">
        <v>198</v>
      </c>
      <c r="J35" s="95"/>
      <c r="K35" s="95"/>
      <c r="L35" s="96"/>
      <c r="M35" s="94">
        <v>522671146</v>
      </c>
      <c r="N35" s="95"/>
      <c r="O35" s="96"/>
      <c r="P35" s="94">
        <v>150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20" t="s">
        <v>194</v>
      </c>
      <c r="D36" s="116"/>
      <c r="E36" s="121" t="s">
        <v>195</v>
      </c>
      <c r="F36" s="117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9</v>
      </c>
      <c r="C37" s="118" t="s">
        <v>159</v>
      </c>
      <c r="D37" s="89"/>
      <c r="E37" s="119" t="s">
        <v>201</v>
      </c>
      <c r="F37" s="90"/>
      <c r="G37" s="94">
        <v>5</v>
      </c>
      <c r="H37" s="96"/>
      <c r="I37" s="108" t="s">
        <v>179</v>
      </c>
      <c r="J37" s="95"/>
      <c r="K37" s="95"/>
      <c r="L37" s="96"/>
      <c r="M37" s="94">
        <v>521494562</v>
      </c>
      <c r="N37" s="95"/>
      <c r="O37" s="96"/>
      <c r="P37" s="94">
        <v>145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0" t="s">
        <v>199</v>
      </c>
      <c r="D38" s="116"/>
      <c r="E38" s="121" t="s">
        <v>200</v>
      </c>
      <c r="F38" s="117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10</v>
      </c>
      <c r="C39" s="118" t="s">
        <v>204</v>
      </c>
      <c r="D39" s="89"/>
      <c r="E39" s="119" t="s">
        <v>205</v>
      </c>
      <c r="F39" s="90"/>
      <c r="G39" s="94">
        <v>5</v>
      </c>
      <c r="H39" s="96"/>
      <c r="I39" s="108" t="s">
        <v>179</v>
      </c>
      <c r="J39" s="95"/>
      <c r="K39" s="95"/>
      <c r="L39" s="96"/>
      <c r="M39" s="94">
        <v>520772302</v>
      </c>
      <c r="N39" s="95"/>
      <c r="O39" s="96"/>
      <c r="P39" s="94">
        <v>145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20" t="s">
        <v>202</v>
      </c>
      <c r="D40" s="116"/>
      <c r="E40" s="121" t="s">
        <v>203</v>
      </c>
      <c r="F40" s="117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11</v>
      </c>
      <c r="C41" s="118" t="s">
        <v>184</v>
      </c>
      <c r="D41" s="89"/>
      <c r="E41" s="119" t="s">
        <v>207</v>
      </c>
      <c r="F41" s="90"/>
      <c r="G41" s="94">
        <v>4</v>
      </c>
      <c r="H41" s="96"/>
      <c r="I41" s="108" t="s">
        <v>186</v>
      </c>
      <c r="J41" s="95"/>
      <c r="K41" s="95"/>
      <c r="L41" s="96"/>
      <c r="M41" s="94">
        <v>521295992</v>
      </c>
      <c r="N41" s="95"/>
      <c r="O41" s="96"/>
      <c r="P41" s="94">
        <v>133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20" t="s">
        <v>182</v>
      </c>
      <c r="D42" s="116"/>
      <c r="E42" s="121" t="s">
        <v>206</v>
      </c>
      <c r="F42" s="117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/>
      <c r="C43" s="113"/>
      <c r="D43" s="89"/>
      <c r="E43" s="89"/>
      <c r="F43" s="90"/>
      <c r="G43" s="94"/>
      <c r="H43" s="96"/>
      <c r="I43" s="94"/>
      <c r="J43" s="95"/>
      <c r="K43" s="95"/>
      <c r="L43" s="96"/>
      <c r="M43" s="94"/>
      <c r="N43" s="95"/>
      <c r="O43" s="96"/>
      <c r="P43" s="94"/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5"/>
      <c r="D44" s="116"/>
      <c r="E44" s="116"/>
      <c r="F44" s="117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/>
      <c r="C45" s="113"/>
      <c r="D45" s="89"/>
      <c r="E45" s="89"/>
      <c r="F45" s="90"/>
      <c r="G45" s="94"/>
      <c r="H45" s="96"/>
      <c r="I45" s="94"/>
      <c r="J45" s="95"/>
      <c r="K45" s="95"/>
      <c r="L45" s="96"/>
      <c r="M45" s="94"/>
      <c r="N45" s="95"/>
      <c r="O45" s="96"/>
      <c r="P45" s="94"/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5"/>
      <c r="D46" s="116"/>
      <c r="E46" s="116"/>
      <c r="F46" s="117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13"/>
      <c r="D47" s="89"/>
      <c r="E47" s="89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0">
        <f>LEN(A55)</f>
        <v>50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8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匝瑳ジュニア</v>
      </c>
      <c r="C7" s="13" t="str">
        <f>IF(入力!C2="","",入力!C2)</f>
        <v>ソウサジュニア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片岡　</v>
      </c>
      <c r="D16" s="13" t="str">
        <f>IF(入力!E8="","",入力!E8)</f>
        <v>俊一</v>
      </c>
      <c r="E16" s="13" t="str">
        <f>IF(入力!C7="","",入力!C7)</f>
        <v>カタオカ</v>
      </c>
      <c r="F16" s="13" t="str">
        <f>IF(入力!E7="","",入力!E7)</f>
        <v>シュンイチ</v>
      </c>
      <c r="G16" s="13">
        <f>IF(入力!G7="","",入力!G7)</f>
        <v>520772265</v>
      </c>
      <c r="H16" s="13" t="str">
        <f>IF(入力!J7="","",入力!J7)</f>
        <v/>
      </c>
      <c r="I16" s="13" t="str">
        <f>IF(入力!M7="","",入力!M7)</f>
        <v>0478717</v>
      </c>
      <c r="J16" s="13"/>
      <c r="K16" s="13"/>
      <c r="L16" s="13">
        <f>IF(入力!AT7="","",入力!AT7)</f>
        <v>39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2144</v>
      </c>
      <c r="T16" s="13" t="str">
        <f>IF(入力!P8="","",入力!P8)</f>
        <v>匝瑳市八日市場イ６６４－２</v>
      </c>
      <c r="U16" s="13" t="str">
        <f>IF(入力!AL7="","",入力!AL7)</f>
        <v>080</v>
      </c>
      <c r="V16" s="13" t="str">
        <f>IF(入力!AK8="","",入力!AK8)</f>
        <v>1121</v>
      </c>
      <c r="W16" s="13" t="str">
        <f>IF(入力!AP8="","",入力!AP8)</f>
        <v>5820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葉計</v>
      </c>
      <c r="D17" s="13" t="str">
        <f>IF(入力!E10="","",入力!E10)</f>
        <v>元樹</v>
      </c>
      <c r="E17" s="13" t="str">
        <f>IF(入力!C9="","",入力!C9)</f>
        <v>ハバカリ</v>
      </c>
      <c r="F17" s="13" t="str">
        <f>IF(入力!E9="","",入力!E9)</f>
        <v>モトキ</v>
      </c>
      <c r="G17" s="13">
        <f>IF(入力!G9="","",入力!G9)</f>
        <v>521893624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2179</v>
      </c>
      <c r="T17" s="13" t="str">
        <f>IF(入力!P10="","",入力!P10)</f>
        <v>匝瑳市小高５３７</v>
      </c>
      <c r="U17" s="13" t="str">
        <f>IF(入力!AL9="","",入力!AL9)</f>
        <v>090</v>
      </c>
      <c r="V17" s="13" t="str">
        <f>IF(入力!AK10="","",入力!AK10)</f>
        <v>3546</v>
      </c>
      <c r="W17" s="13" t="str">
        <f>IF(入力!AP10="","",入力!AP10)</f>
        <v>9416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鈴木</v>
      </c>
      <c r="D20" s="13" t="str">
        <f>IF(入力!E12="","",入力!E12)</f>
        <v>友美</v>
      </c>
      <c r="E20" s="13" t="str">
        <f>IF(入力!C11="","",入力!C11)</f>
        <v>スズキ</v>
      </c>
      <c r="F20" s="13" t="str">
        <f>IF(入力!E11="","",入力!E11)</f>
        <v>トモミ</v>
      </c>
      <c r="G20" s="13">
        <f>IF(入力!G11="","",入力!G11)</f>
        <v>522800027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2144</v>
      </c>
      <c r="T20" s="13" t="str">
        <f>IF(入力!P12="","",入力!P12)</f>
        <v>匝瑳市八日市場イ６５－１０</v>
      </c>
      <c r="U20" s="13" t="str">
        <f>IF(入力!AL11="","",入力!AL11)</f>
        <v>080</v>
      </c>
      <c r="V20" s="13" t="str">
        <f>IF(入力!AK12="","",入力!AK12)</f>
        <v>1153</v>
      </c>
      <c r="W20" s="13" t="str">
        <f>IF(入力!AP12="","",入力!AP12)</f>
        <v>5037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塚本</v>
      </c>
      <c r="D22" s="13" t="str">
        <f>IF(入力!E16="","",入力!E16)</f>
        <v>隆夫</v>
      </c>
      <c r="E22" s="13" t="str">
        <f>IF(入力!C15="","",入力!C15)</f>
        <v>ツカモト</v>
      </c>
      <c r="F22" s="13" t="str">
        <f>IF(入力!E15="","",入力!E15)</f>
        <v>タカオ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>
        <f>IF(入力!C21="","",入力!C21)</f>
        <v>90</v>
      </c>
      <c r="O22" s="13">
        <f>IF(入力!E21="","",入力!E21)</f>
        <v>8892</v>
      </c>
      <c r="P22" s="13">
        <f>IF(入力!G21="","",入力!G21)</f>
        <v>9610</v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片岡</v>
      </c>
      <c r="D24" s="54" t="str">
        <f>VLOOKUP($B$51,$A$53:$F$352,4)</f>
        <v>朔陽</v>
      </c>
      <c r="E24" s="54" t="str">
        <f>VLOOKUP($B$51,$A$53:$F$352,5)</f>
        <v>カタオカ</v>
      </c>
      <c r="F24" s="54" t="str">
        <f>VLOOKUP($B$51,$A$53:$F$352,6)</f>
        <v>サクヤ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③</v>
      </c>
      <c r="C53" s="13" t="str">
        <f>IF(入力!C26="","",入力!C26)</f>
        <v>片岡</v>
      </c>
      <c r="D53" s="13" t="str">
        <f>IF(入力!E26="","",入力!E26)</f>
        <v>朔陽</v>
      </c>
      <c r="E53" s="13" t="str">
        <f>IF(入力!C25="","",入力!C25)</f>
        <v>カタオカ</v>
      </c>
      <c r="F53" s="13" t="str">
        <f>IF(入力!E25="","",入力!E25)</f>
        <v>サクヤ</v>
      </c>
      <c r="G53" s="13">
        <f>IF(入力!M25="","",入力!M25)</f>
        <v>520188363</v>
      </c>
      <c r="H53" s="13" t="str">
        <f>IF(入力!I25="","",入力!I25)</f>
        <v>匝瑳市立八日市場小学校</v>
      </c>
      <c r="I53" s="13">
        <f>IF(入力!G25="","",入力!G25)</f>
        <v>5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4</v>
      </c>
      <c r="C54" s="13" t="str">
        <f>IF(入力!C28="","",入力!C28)</f>
        <v>葉計</v>
      </c>
      <c r="D54" s="13" t="str">
        <f>IF(入力!E28="","",入力!E28)</f>
        <v>真叶</v>
      </c>
      <c r="E54" s="13" t="str">
        <f>IF(入力!C27="","",入力!C27)</f>
        <v>ハバカリ</v>
      </c>
      <c r="F54" s="13" t="str">
        <f>IF(入力!E27="","",入力!E27)</f>
        <v>マナト</v>
      </c>
      <c r="G54" s="13">
        <f>IF(入力!M27="","",入力!M27)</f>
        <v>520599091</v>
      </c>
      <c r="H54" s="13" t="str">
        <f>IF(入力!I27="","",入力!I27)</f>
        <v>匝瑳市立八日市場小学校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5</v>
      </c>
      <c r="C55" s="13" t="str">
        <f>IF(入力!C30="","",入力!C30)</f>
        <v>鎌形</v>
      </c>
      <c r="D55" s="13" t="str">
        <f>IF(入力!E30="","",入力!E30)</f>
        <v>想</v>
      </c>
      <c r="E55" s="13" t="str">
        <f>IF(入力!C29="","",入力!C29)</f>
        <v>カマガタ</v>
      </c>
      <c r="F55" s="13" t="str">
        <f>IF(入力!E29="","",入力!E29)</f>
        <v>ソウ</v>
      </c>
      <c r="G55" s="13">
        <f>IF(入力!M29="","",入力!M29)</f>
        <v>520772319</v>
      </c>
      <c r="H55" s="13" t="str">
        <f>IF(入力!I29="","",入力!I29)</f>
        <v>匝瑳市立豊和小学校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6</v>
      </c>
      <c r="C56" s="13" t="str">
        <f>IF(入力!C32="","",入力!C32)</f>
        <v>鈴木</v>
      </c>
      <c r="D56" s="13" t="str">
        <f>IF(入力!E32="","",入力!E32)</f>
        <v>大和</v>
      </c>
      <c r="E56" s="13" t="str">
        <f>IF(入力!C31="","",入力!C31)</f>
        <v>スズキ</v>
      </c>
      <c r="F56" s="13" t="str">
        <f>IF(入力!E31="","",入力!E31)</f>
        <v>ヤマト</v>
      </c>
      <c r="G56" s="13">
        <f>IF(入力!M31="","",入力!M31)</f>
        <v>520772289</v>
      </c>
      <c r="H56" s="13" t="str">
        <f>IF(入力!I31="","",入力!I31)</f>
        <v>匝瑳市立八日市場小学校</v>
      </c>
      <c r="I56" s="13">
        <f>IF(入力!G31="","",入力!G31)</f>
        <v>5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7</v>
      </c>
      <c r="C57" s="13" t="str">
        <f>IF(入力!C34="","",入力!C34)</f>
        <v>林　</v>
      </c>
      <c r="D57" s="13" t="str">
        <f>IF(入力!E34="","",入力!E34)</f>
        <v>冬真</v>
      </c>
      <c r="E57" s="13" t="str">
        <f>IF(入力!C33="","",入力!C33)</f>
        <v>ハヤシ</v>
      </c>
      <c r="F57" s="13" t="str">
        <f>IF(入力!E33="","",入力!E33)</f>
        <v>トウマ</v>
      </c>
      <c r="G57" s="13">
        <f>IF(入力!M33="","",入力!M33)</f>
        <v>522794579</v>
      </c>
      <c r="H57" s="13" t="str">
        <f>IF(入力!I33="","",入力!I33)</f>
        <v>匝瑳市立共興小学校</v>
      </c>
      <c r="I57" s="13">
        <f>IF(入力!G33="","",入力!G33)</f>
        <v>5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8</v>
      </c>
      <c r="C58" s="13" t="str">
        <f>IF(入力!C36="","",入力!C36)</f>
        <v>島田</v>
      </c>
      <c r="D58" s="13" t="str">
        <f>IF(入力!E36="","",入力!E36)</f>
        <v>謙真</v>
      </c>
      <c r="E58" s="13" t="str">
        <f>IF(入力!C35="","",入力!C35)</f>
        <v>シマダ</v>
      </c>
      <c r="F58" s="13" t="str">
        <f>IF(入力!E35="","",入力!E35)</f>
        <v>ケンシン</v>
      </c>
      <c r="G58" s="13">
        <f>IF(入力!M35="","",入力!M35)</f>
        <v>522671146</v>
      </c>
      <c r="H58" s="13" t="str">
        <f>IF(入力!I35="","",入力!I35)</f>
        <v>匝瑳市立野田小学校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9</v>
      </c>
      <c r="C59" s="13" t="str">
        <f>IF(入力!C38="","",入力!C38)</f>
        <v>鈴木　</v>
      </c>
      <c r="D59" s="13" t="str">
        <f>IF(入力!E38="","",入力!E38)</f>
        <v>陽斗</v>
      </c>
      <c r="E59" s="13" t="str">
        <f>IF(入力!C37="","",入力!C37)</f>
        <v>スズキ</v>
      </c>
      <c r="F59" s="13" t="str">
        <f>IF(入力!E37="","",入力!E37)</f>
        <v>アキト</v>
      </c>
      <c r="G59" s="13">
        <f>IF(入力!M37="","",入力!M37)</f>
        <v>521494562</v>
      </c>
      <c r="H59" s="13" t="str">
        <f>IF(入力!I37="","",入力!I37)</f>
        <v>匝瑳市立八日市場小学校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10</v>
      </c>
      <c r="C60" s="13" t="str">
        <f>IF(入力!C40="","",入力!C40)</f>
        <v>實川</v>
      </c>
      <c r="D60" s="13" t="str">
        <f>IF(入力!E40="","",入力!E40)</f>
        <v>諒</v>
      </c>
      <c r="E60" s="13" t="str">
        <f>IF(入力!C39="","",入力!C39)</f>
        <v>ジツカワ</v>
      </c>
      <c r="F60" s="13" t="str">
        <f>IF(入力!E39="","",入力!E39)</f>
        <v>リョウ</v>
      </c>
      <c r="G60" s="13">
        <f>IF(入力!M39="","",入力!M39)</f>
        <v>520772302</v>
      </c>
      <c r="H60" s="13" t="str">
        <f>IF(入力!I39="","",入力!I39)</f>
        <v>匝瑳市立八日市場小学校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11</v>
      </c>
      <c r="C61" s="13" t="str">
        <f>IF(入力!C42="","",入力!C42)</f>
        <v>鎌形</v>
      </c>
      <c r="D61" s="13" t="str">
        <f>IF(入力!E42="","",入力!E42)</f>
        <v>旺史朗</v>
      </c>
      <c r="E61" s="13" t="str">
        <f>IF(入力!C41="","",入力!C41)</f>
        <v>カマガタ</v>
      </c>
      <c r="F61" s="13" t="str">
        <f>IF(入力!E41="","",入力!E41)</f>
        <v>オウシロウ</v>
      </c>
      <c r="G61" s="13">
        <f>IF(入力!M41="","",入力!M41)</f>
        <v>521295992</v>
      </c>
      <c r="H61" s="13" t="str">
        <f>IF(入力!I41="","",入力!I41)</f>
        <v>匝瑳市立豊和小学校</v>
      </c>
      <c r="I61" s="13">
        <f>IF(入力!G41="","",入力!G41)</f>
        <v>4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2023-01-25T05:41:43Z</dcterms:modified>
</cp:coreProperties>
</file>